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19\BHYT hs\"/>
    </mc:Choice>
  </mc:AlternateContent>
  <bookViews>
    <workbookView xWindow="0" yWindow="60" windowWidth="16392" windowHeight="5220" activeTab="1"/>
  </bookViews>
  <sheets>
    <sheet name="2802209" sheetId="4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2" l="1"/>
  <c r="H31" i="2"/>
  <c r="N30" i="2"/>
  <c r="M30" i="2"/>
  <c r="I30" i="2"/>
  <c r="M29" i="2"/>
  <c r="N29" i="2" s="1"/>
  <c r="I29" i="2"/>
  <c r="M28" i="2"/>
  <c r="N28" i="2" s="1"/>
  <c r="I28" i="2"/>
  <c r="M27" i="2"/>
  <c r="N27" i="2" s="1"/>
  <c r="I27" i="2"/>
  <c r="N26" i="2"/>
  <c r="M26" i="2"/>
  <c r="I26" i="2"/>
  <c r="M25" i="2"/>
  <c r="N25" i="2" s="1"/>
  <c r="I25" i="2"/>
  <c r="M24" i="2"/>
  <c r="N24" i="2" s="1"/>
  <c r="I24" i="2"/>
  <c r="M23" i="2"/>
  <c r="N23" i="2" s="1"/>
  <c r="I23" i="2"/>
  <c r="N22" i="2"/>
  <c r="M22" i="2"/>
  <c r="I22" i="2"/>
  <c r="M21" i="2"/>
  <c r="N21" i="2" s="1"/>
  <c r="I21" i="2"/>
  <c r="M20" i="2"/>
  <c r="N20" i="2" s="1"/>
  <c r="I20" i="2"/>
  <c r="M19" i="2"/>
  <c r="N19" i="2" s="1"/>
  <c r="I19" i="2"/>
  <c r="N18" i="2"/>
  <c r="M18" i="2"/>
  <c r="I18" i="2"/>
  <c r="M17" i="2"/>
  <c r="N17" i="2" s="1"/>
  <c r="I17" i="2"/>
  <c r="M16" i="2"/>
  <c r="N16" i="2" s="1"/>
  <c r="I16" i="2"/>
  <c r="M15" i="2"/>
  <c r="N15" i="2" s="1"/>
  <c r="I15" i="2"/>
  <c r="N14" i="2"/>
  <c r="M14" i="2"/>
  <c r="I14" i="2"/>
  <c r="M13" i="2"/>
  <c r="N13" i="2" s="1"/>
  <c r="I13" i="2"/>
  <c r="M12" i="2"/>
  <c r="N12" i="2" s="1"/>
  <c r="I12" i="2"/>
  <c r="M11" i="2"/>
  <c r="N11" i="2" s="1"/>
  <c r="I11" i="2"/>
  <c r="N10" i="2"/>
  <c r="M10" i="2"/>
  <c r="I10" i="2"/>
  <c r="M9" i="2"/>
  <c r="N9" i="2" s="1"/>
  <c r="I9" i="2"/>
  <c r="M8" i="2"/>
  <c r="N8" i="2" s="1"/>
  <c r="I8" i="2"/>
  <c r="M7" i="2"/>
  <c r="N7" i="2" s="1"/>
  <c r="I7" i="2"/>
  <c r="N6" i="2"/>
  <c r="M6" i="2"/>
  <c r="I6" i="2"/>
  <c r="M5" i="2"/>
  <c r="M31" i="2" s="1"/>
  <c r="L5" i="2"/>
  <c r="K5" i="2"/>
  <c r="K31" i="2" s="1"/>
  <c r="J5" i="2"/>
  <c r="J31" i="2" s="1"/>
  <c r="I5" i="2"/>
  <c r="I31" i="2" s="1"/>
  <c r="H5" i="2"/>
  <c r="G5" i="2"/>
  <c r="G31" i="2" s="1"/>
  <c r="F5" i="2"/>
  <c r="F31" i="2" s="1"/>
  <c r="E5" i="2"/>
  <c r="E31" i="2" s="1"/>
  <c r="N31" i="2" l="1"/>
  <c r="N5" i="2"/>
  <c r="N10" i="4" l="1"/>
  <c r="M10" i="4"/>
  <c r="L10" i="4"/>
  <c r="K10" i="4"/>
  <c r="J10" i="4"/>
  <c r="I10" i="4"/>
  <c r="H10" i="4"/>
  <c r="G10" i="4"/>
  <c r="F10" i="4"/>
  <c r="E10" i="4"/>
  <c r="D10" i="4"/>
</calcChain>
</file>

<file path=xl/comments1.xml><?xml version="1.0" encoding="utf-8"?>
<comments xmlns="http://schemas.openxmlformats.org/spreadsheetml/2006/main">
  <authors>
    <author>Author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trong do co the HGD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trong do co the HGD</t>
        </r>
      </text>
    </comment>
  </commentList>
</comments>
</file>

<file path=xl/sharedStrings.xml><?xml version="1.0" encoding="utf-8"?>
<sst xmlns="http://schemas.openxmlformats.org/spreadsheetml/2006/main" count="129" uniqueCount="100">
  <si>
    <t>ỦY BAN NHÂN DÂN QUẬN 10</t>
  </si>
  <si>
    <t>PHÒNG GIÁO DỤC VÀ ĐÀO TẠO</t>
  </si>
  <si>
    <t xml:space="preserve">TỔNG HỢP TÌNH HÌNH THAM GIA BẢO HIỂM Y TẾ HỌC SINH </t>
  </si>
  <si>
    <t>STT</t>
  </si>
  <si>
    <t>ĐƠN VỊ</t>
  </si>
  <si>
    <t>DIỆN 
khó khăn
được Phường cấp</t>
  </si>
  <si>
    <t>Diện con CA, QĐ</t>
  </si>
  <si>
    <t>Mua theo hộ gia đình</t>
  </si>
  <si>
    <t>Mua BH tư nhân</t>
  </si>
  <si>
    <t>Tổng 
số 
HS 
đang quản lý</t>
  </si>
  <si>
    <t>Đã 
tham gia
BHYT
hs</t>
  </si>
  <si>
    <t>SỐ CÒN
 LẠI
ĐANG VẬN ĐỘNG</t>
  </si>
  <si>
    <t xml:space="preserve">Trường thuộc Phòng GD và ĐT
 quản lý </t>
  </si>
  <si>
    <t>TỔNG SỐ TIỀN THU</t>
  </si>
  <si>
    <t>Trong đó
đã nộp BHXH Quận 10</t>
  </si>
  <si>
    <t>Trường còn
 đang giữ để làm thủ tục</t>
  </si>
  <si>
    <t>SỐ LIỆU CỦA BẢO HIỂM XÃ HỘI QUẬN 10 đến 04/1/2019</t>
  </si>
  <si>
    <t>Số học sinh đã đóng tiền
BHXH Quận 10
tháng 31/12/2019
GIA HẠN 2019</t>
  </si>
  <si>
    <t xml:space="preserve">ĐỀ XUẤT
 QUẬN
</t>
  </si>
  <si>
    <t>HIỆU TRƯỞNG</t>
  </si>
  <si>
    <t>NHÂN VIÊN Y TẾ</t>
  </si>
  <si>
    <t>KẾ TOÁN TRƯỞNG/PHỤ TRÁCH KẾ TOÁN</t>
  </si>
  <si>
    <t>Tiến độ  đến 28/02/2019</t>
  </si>
  <si>
    <t>SỐ LIỆU  đơn vị cập nhật
đến ngày 28/02/2019 : TRƯỜNG BÁO CÁO</t>
  </si>
  <si>
    <t>Tổng số HS
theo BC thống kê
PGD
28/2/19</t>
  </si>
  <si>
    <t>Tỉ lệ 
tham gia đến 28/2/19</t>
  </si>
  <si>
    <t>Tỉ lệ 
tham gia đến 28/2/2019</t>
  </si>
  <si>
    <t>Quận Huyện</t>
  </si>
  <si>
    <t>KHỐI QUẢN LÝ</t>
  </si>
  <si>
    <t>Tổng số HSSV trường đang quản lý</t>
  </si>
  <si>
    <t>HSSV tham gia BHYT</t>
  </si>
  <si>
    <t>Đạt tỷ lệ (%)</t>
  </si>
  <si>
    <t>Tên trường</t>
  </si>
  <si>
    <t>Mã đơn vị</t>
  </si>
  <si>
    <t>Cấp quản lý thuộc  (Bộ ngành, Sở, Phòng)</t>
  </si>
  <si>
    <t>Trong kỳ</t>
  </si>
  <si>
    <t>Luỹ kế</t>
  </si>
  <si>
    <t>Tổng số 
thẻ khác</t>
  </si>
  <si>
    <t>Tham gia theo HGĐ</t>
  </si>
  <si>
    <t>Tổng</t>
  </si>
  <si>
    <t>A</t>
  </si>
  <si>
    <t>B</t>
  </si>
  <si>
    <t>C</t>
  </si>
  <si>
    <t>5=2+3+4</t>
  </si>
  <si>
    <t>9=6+7+8</t>
  </si>
  <si>
    <t>10=9/1</t>
  </si>
  <si>
    <t>III</t>
  </si>
  <si>
    <t xml:space="preserve">Trường thuộc cấp Phòng </t>
  </si>
  <si>
    <t>Trường TH Bắc Hải</t>
  </si>
  <si>
    <t>BD0001J</t>
  </si>
  <si>
    <t>Phòng GD&amp;ĐT</t>
  </si>
  <si>
    <t>Trường TH Điện Biên</t>
  </si>
  <si>
    <t>BD0007J</t>
  </si>
  <si>
    <t>Trường TH Dương Minh Châu</t>
  </si>
  <si>
    <t>BD0017J</t>
  </si>
  <si>
    <t>Trường TH Hồ Thị Kỷ</t>
  </si>
  <si>
    <t>BD0006J</t>
  </si>
  <si>
    <t>Trường TH Hòang Diệu</t>
  </si>
  <si>
    <t>BD0019J</t>
  </si>
  <si>
    <t>Trường TH Lê Đình Chinh</t>
  </si>
  <si>
    <t>BD0018J</t>
  </si>
  <si>
    <t>Trường TH Lê Thị Riêng</t>
  </si>
  <si>
    <t>BD0002J</t>
  </si>
  <si>
    <t>Trường TH Nguyễn Chí Thanh</t>
  </si>
  <si>
    <t>BD0015J</t>
  </si>
  <si>
    <t>Trường TH Nhật Tảo</t>
  </si>
  <si>
    <t>BD0008J</t>
  </si>
  <si>
    <t>Trường TH Thiên Hộ Dương</t>
  </si>
  <si>
    <t>BD0009J</t>
  </si>
  <si>
    <t>Trường TH Tô Hiến Thành</t>
  </si>
  <si>
    <t>BD0004J</t>
  </si>
  <si>
    <t>Trường TH Trần Nhân Tôn</t>
  </si>
  <si>
    <t>BD0020J</t>
  </si>
  <si>
    <t>Trường TH Trần Quang Cơ</t>
  </si>
  <si>
    <t>BD0022J</t>
  </si>
  <si>
    <t>Trường TH Triệu Thị Trinh</t>
  </si>
  <si>
    <t>BD0005J</t>
  </si>
  <si>
    <t>Trường TH Trương Định</t>
  </si>
  <si>
    <t>BD0003J</t>
  </si>
  <si>
    <t>Trường TH Võ Trường Toản</t>
  </si>
  <si>
    <t>BD0024J</t>
  </si>
  <si>
    <t>Trường TH Trần Văn Kiểu- Quận 10</t>
  </si>
  <si>
    <t>BD0042J</t>
  </si>
  <si>
    <t>Trường THCS CMT8</t>
  </si>
  <si>
    <t>BD0025J</t>
  </si>
  <si>
    <t>Trường THCS Hoàng Văn Thụ</t>
  </si>
  <si>
    <t>BD0029J</t>
  </si>
  <si>
    <t>Trường THCS Lạc Hồng</t>
  </si>
  <si>
    <t>BD0016J</t>
  </si>
  <si>
    <t>Trường THCS Nguyễn Tri Phương</t>
  </si>
  <si>
    <t>BD0014J</t>
  </si>
  <si>
    <t>Trường THCS Nguyễn Văn Tố</t>
  </si>
  <si>
    <t>BD0026J</t>
  </si>
  <si>
    <t>Trường THCS Trần Phú</t>
  </si>
  <si>
    <t>BD0010J</t>
  </si>
  <si>
    <t>Trường Chuyên Biệt quận 10</t>
  </si>
  <si>
    <t>BD0030J</t>
  </si>
  <si>
    <t>Trường Chuyên Biệt Tư Thục Ước Mơ</t>
  </si>
  <si>
    <t>BD0032J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</si>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</sst>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ahoma"/>
      <family val="2"/>
      <charset val="163"/>
    </font>
    <font>
      <b/>
      <sz val="9"/>
      <name val="Tahoma"/>
      <family val="2"/>
      <charset val="163"/>
    </font>
    <font>
      <sz val="9"/>
      <name val="Tahoma"/>
      <family val="2"/>
      <charset val="163"/>
    </font>
    <font>
      <sz val="10"/>
      <name val="Tahoma"/>
      <family val="2"/>
      <charset val="163"/>
    </font>
    <font>
      <b/>
      <sz val="16"/>
      <name val="Tahoma"/>
      <family val="2"/>
      <charset val="163"/>
    </font>
    <font>
      <b/>
      <sz val="8"/>
      <color theme="9" tint="-0.499984740745262"/>
      <name val="Tahoma"/>
      <family val="2"/>
      <charset val="163"/>
    </font>
    <font>
      <sz val="10"/>
      <name val="Arial"/>
      <family val="2"/>
      <charset val="163"/>
    </font>
    <font>
      <b/>
      <sz val="11"/>
      <color rgb="FFC00000"/>
      <name val="Tahoma"/>
      <family val="2"/>
      <charset val="163"/>
    </font>
    <font>
      <sz val="9"/>
      <color theme="3" tint="-0.499984740745262"/>
      <name val="Tahoma"/>
      <family val="2"/>
      <charset val="163"/>
    </font>
    <font>
      <sz val="9"/>
      <color theme="1"/>
      <name val="Calibri"/>
      <family val="2"/>
      <scheme val="minor"/>
    </font>
    <font>
      <b/>
      <sz val="8"/>
      <color rgb="FFC00000"/>
      <name val="Tahoma"/>
      <family val="2"/>
      <charset val="163"/>
    </font>
    <font>
      <u/>
      <sz val="9"/>
      <color theme="3" tint="-0.499984740745262"/>
      <name val="Calibri"/>
      <family val="2"/>
      <scheme val="minor"/>
    </font>
    <font>
      <b/>
      <u/>
      <sz val="8"/>
      <color theme="3" tint="-0.499984740745262"/>
      <name val="Tahoma"/>
      <family val="2"/>
      <charset val="163"/>
    </font>
    <font>
      <b/>
      <sz val="8"/>
      <color theme="8" tint="-0.499984740745262"/>
      <name val="Tahoma"/>
      <family val="2"/>
      <charset val="163"/>
    </font>
    <font>
      <b/>
      <u/>
      <sz val="9"/>
      <color theme="8" tint="-0.499984740745262"/>
      <name val="Tahoma"/>
      <family val="2"/>
      <charset val="163"/>
    </font>
    <font>
      <b/>
      <sz val="7"/>
      <color rgb="FFC00000"/>
      <name val="Tahoma"/>
      <family val="2"/>
      <charset val="163"/>
    </font>
    <font>
      <b/>
      <sz val="10"/>
      <color theme="1"/>
      <name val="Calibri"/>
      <family val="2"/>
      <scheme val="minor"/>
    </font>
    <font>
      <b/>
      <u/>
      <sz val="9"/>
      <color theme="3" tint="-0.499984740745262"/>
      <name val="Tahoma"/>
      <family val="2"/>
    </font>
    <font>
      <u/>
      <sz val="9"/>
      <color rgb="FFC00000"/>
      <name val="Arial Narrow"/>
      <family val="2"/>
    </font>
    <font>
      <b/>
      <sz val="10"/>
      <color rgb="FFC00000"/>
      <name val="Arial Narrow"/>
      <family val="2"/>
    </font>
    <font>
      <b/>
      <sz val="8"/>
      <color theme="3" tint="-0.499984740745262"/>
      <name val="Tahoma"/>
      <family val="2"/>
    </font>
    <font>
      <b/>
      <u/>
      <sz val="8"/>
      <color theme="8" tint="-0.499984740745262"/>
      <name val="Tahoma"/>
      <family val="2"/>
      <charset val="163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u/>
      <sz val="10"/>
      <color theme="9" tint="-0.49998474074526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26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10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164" fontId="10" fillId="0" borderId="0" xfId="1" applyNumberFormat="1" applyFont="1" applyFill="1" applyAlignment="1">
      <alignment horizontal="center"/>
    </xf>
    <xf numFmtId="0" fontId="11" fillId="0" borderId="0" xfId="0" applyFont="1"/>
    <xf numFmtId="0" fontId="13" fillId="0" borderId="0" xfId="0" applyFont="1"/>
    <xf numFmtId="43" fontId="0" fillId="0" borderId="0" xfId="1" applyFont="1"/>
    <xf numFmtId="43" fontId="18" fillId="4" borderId="1" xfId="1" applyFont="1" applyFill="1" applyBorder="1" applyAlignment="1">
      <alignment horizontal="center" vertical="center" wrapText="1"/>
    </xf>
    <xf numFmtId="164" fontId="19" fillId="5" borderId="2" xfId="1" applyNumberFormat="1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/>
    </xf>
    <xf numFmtId="3" fontId="23" fillId="4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43" fontId="13" fillId="7" borderId="2" xfId="1" applyFont="1" applyFill="1" applyBorder="1"/>
    <xf numFmtId="0" fontId="20" fillId="6" borderId="2" xfId="0" applyFont="1" applyFill="1" applyBorder="1"/>
    <xf numFmtId="0" fontId="0" fillId="0" borderId="1" xfId="0" applyBorder="1"/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2" fillId="5" borderId="2" xfId="1" applyNumberFormat="1" applyFont="1" applyFill="1" applyBorder="1" applyAlignment="1">
      <alignment horizontal="center" vertical="center" wrapText="1"/>
    </xf>
    <xf numFmtId="164" fontId="22" fillId="5" borderId="3" xfId="1" applyNumberFormat="1" applyFont="1" applyFill="1" applyBorder="1" applyAlignment="1">
      <alignment horizontal="center" vertical="center" wrapText="1"/>
    </xf>
    <xf numFmtId="164" fontId="22" fillId="5" borderId="4" xfId="1" applyNumberFormat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3" borderId="6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12" fillId="3" borderId="9" xfId="1" applyNumberFormat="1" applyFont="1" applyFill="1" applyBorder="1" applyAlignment="1">
      <alignment horizontal="center" vertical="center" wrapText="1"/>
    </xf>
    <xf numFmtId="164" fontId="12" fillId="3" borderId="4" xfId="1" applyNumberFormat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17" fillId="3" borderId="10" xfId="1" applyNumberFormat="1" applyFont="1" applyFill="1" applyBorder="1" applyAlignment="1">
      <alignment horizontal="center" vertical="center" wrapText="1"/>
    </xf>
    <xf numFmtId="164" fontId="17" fillId="3" borderId="11" xfId="1" applyNumberFormat="1" applyFont="1" applyFill="1" applyBorder="1" applyAlignment="1">
      <alignment horizontal="center" vertical="center" wrapText="1"/>
    </xf>
    <xf numFmtId="2" fontId="14" fillId="0" borderId="2" xfId="2" applyNumberFormat="1" applyFont="1" applyFill="1" applyBorder="1" applyAlignment="1">
      <alignment horizontal="center" vertical="center" wrapText="1"/>
    </xf>
    <xf numFmtId="43" fontId="18" fillId="4" borderId="1" xfId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164" fontId="15" fillId="4" borderId="12" xfId="1" applyNumberFormat="1" applyFont="1" applyFill="1" applyBorder="1" applyAlignment="1">
      <alignment horizontal="center" vertical="center" wrapText="1"/>
    </xf>
    <xf numFmtId="164" fontId="15" fillId="4" borderId="2" xfId="1" applyNumberFormat="1" applyFont="1" applyFill="1" applyBorder="1" applyAlignment="1">
      <alignment horizontal="center" vertical="center" wrapText="1"/>
    </xf>
    <xf numFmtId="164" fontId="15" fillId="4" borderId="4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0" xfId="0" applyFont="1"/>
    <xf numFmtId="0" fontId="24" fillId="0" borderId="1" xfId="0" applyFont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3" fontId="24" fillId="8" borderId="1" xfId="3" applyNumberFormat="1" applyFont="1" applyFill="1" applyBorder="1" applyAlignment="1">
      <alignment horizontal="left" vertical="center"/>
    </xf>
    <xf numFmtId="2" fontId="24" fillId="8" borderId="1" xfId="2" applyNumberFormat="1" applyFont="1" applyFill="1" applyBorder="1" applyAlignment="1">
      <alignment horizontal="center" vertical="center"/>
    </xf>
    <xf numFmtId="3" fontId="24" fillId="8" borderId="1" xfId="0" applyNumberFormat="1" applyFont="1" applyFill="1" applyBorder="1" applyAlignment="1">
      <alignment vertical="center"/>
    </xf>
    <xf numFmtId="10" fontId="24" fillId="8" borderId="1" xfId="0" applyNumberFormat="1" applyFont="1" applyFill="1" applyBorder="1" applyAlignment="1">
      <alignment horizontal="right" vertical="center"/>
    </xf>
    <xf numFmtId="0" fontId="27" fillId="0" borderId="0" xfId="0" applyFont="1"/>
    <xf numFmtId="0" fontId="28" fillId="0" borderId="1" xfId="0" applyFont="1" applyFill="1" applyBorder="1" applyAlignment="1">
      <alignment horizontal="center" vertical="center"/>
    </xf>
    <xf numFmtId="3" fontId="28" fillId="0" borderId="1" xfId="3" applyNumberFormat="1" applyFont="1" applyFill="1" applyBorder="1" applyAlignment="1">
      <alignment vertical="center"/>
    </xf>
    <xf numFmtId="2" fontId="28" fillId="0" borderId="1" xfId="2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vertical="center"/>
    </xf>
    <xf numFmtId="3" fontId="28" fillId="0" borderId="1" xfId="0" applyNumberFormat="1" applyFont="1" applyBorder="1" applyAlignment="1">
      <alignment vertical="center"/>
    </xf>
    <xf numFmtId="10" fontId="28" fillId="0" borderId="1" xfId="0" applyNumberFormat="1" applyFont="1" applyFill="1" applyBorder="1" applyAlignment="1">
      <alignment horizontal="right" vertical="center"/>
    </xf>
    <xf numFmtId="0" fontId="29" fillId="0" borderId="0" xfId="0" applyFont="1" applyFill="1"/>
    <xf numFmtId="10" fontId="30" fillId="0" borderId="1" xfId="0" applyNumberFormat="1" applyFont="1" applyFill="1" applyBorder="1" applyAlignment="1">
      <alignment horizontal="right" vertical="center"/>
    </xf>
    <xf numFmtId="0" fontId="31" fillId="9" borderId="1" xfId="0" applyFont="1" applyFill="1" applyBorder="1" applyAlignment="1">
      <alignment horizontal="center" vertical="center"/>
    </xf>
    <xf numFmtId="3" fontId="31" fillId="9" borderId="1" xfId="3" applyNumberFormat="1" applyFont="1" applyFill="1" applyBorder="1" applyAlignment="1">
      <alignment vertical="center"/>
    </xf>
    <xf numFmtId="2" fontId="31" fillId="9" borderId="1" xfId="2" applyNumberFormat="1" applyFont="1" applyFill="1" applyBorder="1" applyAlignment="1">
      <alignment horizontal="center" vertical="center"/>
    </xf>
    <xf numFmtId="3" fontId="31" fillId="9" borderId="1" xfId="0" applyNumberFormat="1" applyFont="1" applyFill="1" applyBorder="1" applyAlignment="1">
      <alignment vertical="center"/>
    </xf>
    <xf numFmtId="10" fontId="32" fillId="9" borderId="1" xfId="0" applyNumberFormat="1" applyFont="1" applyFill="1" applyBorder="1" applyAlignment="1">
      <alignment horizontal="right" vertical="center"/>
    </xf>
    <xf numFmtId="0" fontId="33" fillId="0" borderId="0" xfId="0" applyFont="1" applyFill="1"/>
    <xf numFmtId="10" fontId="34" fillId="0" borderId="1" xfId="0" applyNumberFormat="1" applyFont="1" applyFill="1" applyBorder="1" applyAlignment="1">
      <alignment horizontal="right" vertical="center"/>
    </xf>
    <xf numFmtId="3" fontId="24" fillId="8" borderId="1" xfId="3" applyNumberFormat="1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33" fillId="0" borderId="0" xfId="0" applyFont="1"/>
    <xf numFmtId="3" fontId="33" fillId="0" borderId="0" xfId="0" applyNumberFormat="1" applyFont="1"/>
  </cellXfs>
  <cellStyles count="4">
    <cellStyle name="Comma" xfId="1" builtinId="3"/>
    <cellStyle name="Comma 10" xfId="3"/>
    <cellStyle name="Normal" xfId="0" builtinId="0"/>
    <cellStyle name="Normal_Tham dinh 2011- Ban Thu  (ngay 25.5 Mai)" xfId="2"/>
  </cellStyles>
  <dxfs count="0"/>
  <tableStyles count="0" defaultTableStyle="TableStyleMedium2" defaultPivotStyle="PivotStyleLight16"/>
  <colors>
    <mruColors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4"/>
  </sheetPr>
  <dimension ref="A1:R14"/>
  <sheetViews>
    <sheetView topLeftCell="A5" workbookViewId="0">
      <selection activeCell="Q6" sqref="Q6:Q9"/>
    </sheetView>
  </sheetViews>
  <sheetFormatPr defaultRowHeight="15.6" x14ac:dyDescent="0.3"/>
  <cols>
    <col min="1" max="1" width="2.19921875" customWidth="1"/>
    <col min="2" max="2" width="13.19921875" customWidth="1"/>
    <col min="3" max="3" width="7.296875" customWidth="1"/>
    <col min="4" max="4" width="5.59765625" customWidth="1"/>
    <col min="5" max="6" width="6.3984375" customWidth="1"/>
    <col min="7" max="7" width="6.09765625" customWidth="1"/>
    <col min="8" max="8" width="7.5" customWidth="1"/>
    <col min="9" max="9" width="5.8984375" customWidth="1"/>
    <col min="10" max="10" width="6.69921875" customWidth="1"/>
    <col min="11" max="11" width="7.09765625" customWidth="1"/>
    <col min="12" max="12" width="7" customWidth="1"/>
    <col min="17" max="17" width="8.796875" hidden="1" customWidth="1"/>
  </cols>
  <sheetData>
    <row r="1" spans="1:18" x14ac:dyDescent="0.3">
      <c r="A1" s="1" t="s">
        <v>0</v>
      </c>
      <c r="B1" s="2"/>
      <c r="C1" s="7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10"/>
      <c r="P1" s="10"/>
    </row>
    <row r="2" spans="1:18" x14ac:dyDescent="0.3">
      <c r="A2" s="1" t="s">
        <v>1</v>
      </c>
      <c r="B2" s="2"/>
      <c r="C2" s="7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10"/>
      <c r="P2" s="10"/>
    </row>
    <row r="3" spans="1:18" x14ac:dyDescent="0.3">
      <c r="A3" s="5"/>
      <c r="B3" s="6"/>
      <c r="C3" s="7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10"/>
      <c r="P3" s="10"/>
    </row>
    <row r="4" spans="1:18" ht="20.399999999999999" x14ac:dyDescent="0.3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8" ht="16.2" customHeight="1" thickBot="1" x14ac:dyDescent="0.3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x14ac:dyDescent="0.3">
      <c r="A6" s="23" t="s">
        <v>3</v>
      </c>
      <c r="B6" s="25" t="s">
        <v>4</v>
      </c>
      <c r="C6" s="28" t="s">
        <v>24</v>
      </c>
      <c r="D6" s="31" t="s">
        <v>16</v>
      </c>
      <c r="E6" s="31"/>
      <c r="F6" s="31"/>
      <c r="G6" s="33" t="s">
        <v>23</v>
      </c>
      <c r="H6" s="34"/>
      <c r="I6" s="34"/>
      <c r="J6" s="34"/>
      <c r="K6" s="34"/>
      <c r="L6" s="34"/>
      <c r="M6" s="34"/>
      <c r="N6" s="34"/>
      <c r="O6" s="44" t="s">
        <v>13</v>
      </c>
      <c r="P6" s="44"/>
      <c r="Q6" s="45" t="s">
        <v>18</v>
      </c>
    </row>
    <row r="7" spans="1:18" ht="16.2" thickBot="1" x14ac:dyDescent="0.35">
      <c r="A7" s="23"/>
      <c r="B7" s="26"/>
      <c r="C7" s="29"/>
      <c r="D7" s="32"/>
      <c r="E7" s="32"/>
      <c r="F7" s="32"/>
      <c r="G7" s="35"/>
      <c r="H7" s="36"/>
      <c r="I7" s="36"/>
      <c r="J7" s="36"/>
      <c r="K7" s="36"/>
      <c r="L7" s="36"/>
      <c r="M7" s="36"/>
      <c r="N7" s="36"/>
      <c r="O7" s="44"/>
      <c r="P7" s="44"/>
      <c r="Q7" s="46"/>
    </row>
    <row r="8" spans="1:18" ht="15.6" customHeight="1" x14ac:dyDescent="0.3">
      <c r="A8" s="24"/>
      <c r="B8" s="26"/>
      <c r="C8" s="29"/>
      <c r="D8" s="48" t="s">
        <v>9</v>
      </c>
      <c r="E8" s="49" t="s">
        <v>10</v>
      </c>
      <c r="F8" s="49" t="s">
        <v>25</v>
      </c>
      <c r="G8" s="38" t="s">
        <v>9</v>
      </c>
      <c r="H8" s="52" t="s">
        <v>17</v>
      </c>
      <c r="I8" s="37" t="s">
        <v>6</v>
      </c>
      <c r="J8" s="37" t="s">
        <v>5</v>
      </c>
      <c r="K8" s="37" t="s">
        <v>7</v>
      </c>
      <c r="L8" s="37" t="s">
        <v>8</v>
      </c>
      <c r="M8" s="39" t="s">
        <v>11</v>
      </c>
      <c r="N8" s="41" t="s">
        <v>26</v>
      </c>
      <c r="O8" s="44"/>
      <c r="P8" s="44"/>
      <c r="Q8" s="46"/>
      <c r="R8" s="8"/>
    </row>
    <row r="9" spans="1:18" ht="120.6" customHeight="1" x14ac:dyDescent="0.3">
      <c r="A9" s="23"/>
      <c r="B9" s="27"/>
      <c r="C9" s="30"/>
      <c r="D9" s="48"/>
      <c r="E9" s="50"/>
      <c r="F9" s="50"/>
      <c r="G9" s="51"/>
      <c r="H9" s="38"/>
      <c r="I9" s="38"/>
      <c r="J9" s="38"/>
      <c r="K9" s="38"/>
      <c r="L9" s="38"/>
      <c r="M9" s="40"/>
      <c r="N9" s="42"/>
      <c r="O9" s="11" t="s">
        <v>14</v>
      </c>
      <c r="P9" s="11" t="s">
        <v>15</v>
      </c>
      <c r="Q9" s="47"/>
      <c r="R9" s="8"/>
    </row>
    <row r="10" spans="1:18" ht="40.799999999999997" customHeight="1" x14ac:dyDescent="0.3">
      <c r="A10" s="43" t="s">
        <v>12</v>
      </c>
      <c r="B10" s="43"/>
      <c r="C10" s="12"/>
      <c r="D10" s="13">
        <f t="shared" ref="D10:N10" si="0">SUM(D11:D35)</f>
        <v>0</v>
      </c>
      <c r="E10" s="13">
        <f t="shared" si="0"/>
        <v>0</v>
      </c>
      <c r="F10" s="14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6"/>
      <c r="P10" s="16"/>
      <c r="Q10" s="17"/>
      <c r="R10" s="9"/>
    </row>
    <row r="11" spans="1:18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4" spans="1:18" x14ac:dyDescent="0.3">
      <c r="B14" s="22" t="s">
        <v>20</v>
      </c>
      <c r="C14" s="22"/>
      <c r="F14" s="19" t="s">
        <v>21</v>
      </c>
      <c r="G14" s="19"/>
      <c r="H14" s="19"/>
      <c r="I14" s="19"/>
      <c r="M14" s="22" t="s">
        <v>19</v>
      </c>
      <c r="N14" s="22"/>
      <c r="O14" s="22"/>
      <c r="P14" s="22"/>
    </row>
  </sheetData>
  <mergeCells count="23">
    <mergeCell ref="Q6:Q9"/>
    <mergeCell ref="D8:D9"/>
    <mergeCell ref="E8:E9"/>
    <mergeCell ref="F8:F9"/>
    <mergeCell ref="G8:G9"/>
    <mergeCell ref="H8:H9"/>
    <mergeCell ref="I8:I9"/>
    <mergeCell ref="A4:Q4"/>
    <mergeCell ref="A5:Q5"/>
    <mergeCell ref="M14:P14"/>
    <mergeCell ref="B14:C14"/>
    <mergeCell ref="A6:A9"/>
    <mergeCell ref="B6:B9"/>
    <mergeCell ref="C6:C9"/>
    <mergeCell ref="D6:F7"/>
    <mergeCell ref="G6:N7"/>
    <mergeCell ref="J8:J9"/>
    <mergeCell ref="K8:K9"/>
    <mergeCell ref="L8:L9"/>
    <mergeCell ref="M8:M9"/>
    <mergeCell ref="N8:N9"/>
    <mergeCell ref="A10:B10"/>
    <mergeCell ref="O6:P8"/>
  </mergeCells>
  <printOptions horizontalCentered="1"/>
  <pageMargins left="0.24" right="0.2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sqref="A1:XFD1048576"/>
    </sheetView>
  </sheetViews>
  <sheetFormatPr defaultColWidth="8.19921875" defaultRowHeight="13.8" x14ac:dyDescent="0.25"/>
  <cols>
    <col min="1" max="1" width="6.8984375" style="85" customWidth="1"/>
    <col min="2" max="2" width="24.5" style="57" customWidth="1"/>
    <col min="3" max="3" width="8.59765625" style="57" hidden="1" customWidth="1"/>
    <col min="4" max="4" width="13.3984375" style="57" hidden="1" customWidth="1"/>
    <col min="5" max="5" width="8.796875" style="57" customWidth="1"/>
    <col min="6" max="6" width="6.3984375" style="86" customWidth="1"/>
    <col min="7" max="7" width="6.8984375" style="86" bestFit="1" customWidth="1"/>
    <col min="8" max="8" width="7.69921875" style="86" bestFit="1" customWidth="1"/>
    <col min="9" max="9" width="7.19921875" style="57" bestFit="1" customWidth="1"/>
    <col min="10" max="10" width="5.796875" style="86" bestFit="1" customWidth="1"/>
    <col min="11" max="11" width="6.8984375" style="86" bestFit="1" customWidth="1"/>
    <col min="12" max="12" width="7.69921875" style="86" bestFit="1" customWidth="1"/>
    <col min="13" max="13" width="7.19921875" style="57" bestFit="1" customWidth="1"/>
    <col min="14" max="14" width="10" style="57" bestFit="1" customWidth="1"/>
    <col min="15" max="16384" width="8.19921875" style="57"/>
  </cols>
  <sheetData>
    <row r="1" spans="1:14" ht="15" customHeight="1" x14ac:dyDescent="0.25">
      <c r="A1" s="53" t="s">
        <v>27</v>
      </c>
      <c r="B1" s="53" t="s">
        <v>28</v>
      </c>
      <c r="C1" s="53"/>
      <c r="D1" s="53"/>
      <c r="E1" s="53" t="s">
        <v>29</v>
      </c>
      <c r="F1" s="54" t="s">
        <v>30</v>
      </c>
      <c r="G1" s="55"/>
      <c r="H1" s="55"/>
      <c r="I1" s="55"/>
      <c r="J1" s="55"/>
      <c r="K1" s="55"/>
      <c r="L1" s="55"/>
      <c r="M1" s="56"/>
      <c r="N1" s="53" t="s">
        <v>31</v>
      </c>
    </row>
    <row r="2" spans="1:14" x14ac:dyDescent="0.25">
      <c r="A2" s="53"/>
      <c r="B2" s="53" t="s">
        <v>32</v>
      </c>
      <c r="C2" s="53" t="s">
        <v>33</v>
      </c>
      <c r="D2" s="53" t="s">
        <v>34</v>
      </c>
      <c r="E2" s="53"/>
      <c r="F2" s="58" t="s">
        <v>35</v>
      </c>
      <c r="G2" s="58"/>
      <c r="H2" s="58"/>
      <c r="I2" s="58"/>
      <c r="J2" s="58" t="s">
        <v>36</v>
      </c>
      <c r="K2" s="58"/>
      <c r="L2" s="58"/>
      <c r="M2" s="58"/>
      <c r="N2" s="53"/>
    </row>
    <row r="3" spans="1:14" ht="41.4" customHeight="1" x14ac:dyDescent="0.25">
      <c r="A3" s="53"/>
      <c r="B3" s="53"/>
      <c r="C3" s="53"/>
      <c r="D3" s="53"/>
      <c r="E3" s="53"/>
      <c r="F3" s="59">
        <v>0.7</v>
      </c>
      <c r="G3" s="60" t="s">
        <v>37</v>
      </c>
      <c r="H3" s="60" t="s">
        <v>38</v>
      </c>
      <c r="I3" s="61" t="s">
        <v>39</v>
      </c>
      <c r="J3" s="59">
        <v>0.7</v>
      </c>
      <c r="K3" s="60" t="s">
        <v>37</v>
      </c>
      <c r="L3" s="60" t="s">
        <v>38</v>
      </c>
      <c r="M3" s="61" t="s">
        <v>39</v>
      </c>
      <c r="N3" s="53"/>
    </row>
    <row r="4" spans="1:14" x14ac:dyDescent="0.25">
      <c r="A4" s="61" t="s">
        <v>40</v>
      </c>
      <c r="B4" s="61" t="s">
        <v>41</v>
      </c>
      <c r="C4" s="61" t="s">
        <v>33</v>
      </c>
      <c r="D4" s="61" t="s">
        <v>42</v>
      </c>
      <c r="E4" s="61">
        <v>1</v>
      </c>
      <c r="F4" s="61">
        <v>2</v>
      </c>
      <c r="G4" s="61">
        <v>3</v>
      </c>
      <c r="H4" s="61">
        <v>4</v>
      </c>
      <c r="I4" s="61" t="s">
        <v>43</v>
      </c>
      <c r="J4" s="61">
        <v>6</v>
      </c>
      <c r="K4" s="61">
        <v>7</v>
      </c>
      <c r="L4" s="61">
        <v>8</v>
      </c>
      <c r="M4" s="61" t="s">
        <v>44</v>
      </c>
      <c r="N4" s="61" t="s">
        <v>45</v>
      </c>
    </row>
    <row r="5" spans="1:14" s="67" customFormat="1" ht="15.75" customHeight="1" x14ac:dyDescent="0.25">
      <c r="A5" s="62" t="s">
        <v>46</v>
      </c>
      <c r="B5" s="63" t="s">
        <v>47</v>
      </c>
      <c r="C5" s="64"/>
      <c r="D5" s="62"/>
      <c r="E5" s="65">
        <f>SUM(E6:E30)</f>
        <v>20279</v>
      </c>
      <c r="F5" s="65">
        <f t="shared" ref="F5:M5" si="0">SUM(F6:F30)</f>
        <v>136</v>
      </c>
      <c r="G5" s="65">
        <f t="shared" si="0"/>
        <v>26</v>
      </c>
      <c r="H5" s="65">
        <f t="shared" si="0"/>
        <v>0</v>
      </c>
      <c r="I5" s="65">
        <f t="shared" si="0"/>
        <v>162</v>
      </c>
      <c r="J5" s="65">
        <f t="shared" si="0"/>
        <v>19217</v>
      </c>
      <c r="K5" s="65">
        <f t="shared" si="0"/>
        <v>122</v>
      </c>
      <c r="L5" s="65">
        <f t="shared" si="0"/>
        <v>0</v>
      </c>
      <c r="M5" s="65">
        <f t="shared" si="0"/>
        <v>19339</v>
      </c>
      <c r="N5" s="66">
        <f t="shared" ref="N5:N31" si="1">M5/E5</f>
        <v>0.95364662951822077</v>
      </c>
    </row>
    <row r="6" spans="1:14" s="74" customFormat="1" ht="15.75" customHeight="1" x14ac:dyDescent="0.25">
      <c r="A6" s="68">
        <v>1</v>
      </c>
      <c r="B6" s="69" t="s">
        <v>48</v>
      </c>
      <c r="C6" s="70" t="s">
        <v>49</v>
      </c>
      <c r="D6" s="68" t="s">
        <v>50</v>
      </c>
      <c r="E6" s="71">
        <v>1007</v>
      </c>
      <c r="F6" s="72">
        <v>0</v>
      </c>
      <c r="G6" s="69">
        <v>0</v>
      </c>
      <c r="H6" s="69">
        <v>0</v>
      </c>
      <c r="I6" s="72">
        <f t="shared" ref="I6:I30" si="2">F6+G6+H6</f>
        <v>0</v>
      </c>
      <c r="J6" s="72">
        <v>965</v>
      </c>
      <c r="K6" s="69">
        <v>0</v>
      </c>
      <c r="L6" s="69">
        <v>0</v>
      </c>
      <c r="M6" s="71">
        <f t="shared" ref="M6:M30" si="3">J6+K6+L6</f>
        <v>965</v>
      </c>
      <c r="N6" s="73">
        <f t="shared" si="1"/>
        <v>0.95829195630585895</v>
      </c>
    </row>
    <row r="7" spans="1:14" s="74" customFormat="1" ht="15.75" customHeight="1" x14ac:dyDescent="0.25">
      <c r="A7" s="68">
        <v>2</v>
      </c>
      <c r="B7" s="69" t="s">
        <v>51</v>
      </c>
      <c r="C7" s="70" t="s">
        <v>52</v>
      </c>
      <c r="D7" s="68" t="s">
        <v>50</v>
      </c>
      <c r="E7" s="71">
        <v>212</v>
      </c>
      <c r="F7" s="72">
        <v>0</v>
      </c>
      <c r="G7" s="69">
        <v>0</v>
      </c>
      <c r="H7" s="69">
        <v>0</v>
      </c>
      <c r="I7" s="72">
        <f t="shared" si="2"/>
        <v>0</v>
      </c>
      <c r="J7" s="72">
        <v>200</v>
      </c>
      <c r="K7" s="69">
        <v>0</v>
      </c>
      <c r="L7" s="69">
        <v>0</v>
      </c>
      <c r="M7" s="71">
        <f t="shared" si="3"/>
        <v>200</v>
      </c>
      <c r="N7" s="73">
        <f t="shared" si="1"/>
        <v>0.94339622641509435</v>
      </c>
    </row>
    <row r="8" spans="1:14" s="74" customFormat="1" ht="15.75" customHeight="1" x14ac:dyDescent="0.25">
      <c r="A8" s="68">
        <v>3</v>
      </c>
      <c r="B8" s="69" t="s">
        <v>53</v>
      </c>
      <c r="C8" s="70" t="s">
        <v>54</v>
      </c>
      <c r="D8" s="68" t="s">
        <v>50</v>
      </c>
      <c r="E8" s="71">
        <v>1012</v>
      </c>
      <c r="F8" s="72">
        <v>5</v>
      </c>
      <c r="G8" s="69">
        <v>0</v>
      </c>
      <c r="H8" s="69">
        <v>0</v>
      </c>
      <c r="I8" s="72">
        <f t="shared" si="2"/>
        <v>5</v>
      </c>
      <c r="J8" s="72">
        <v>1009</v>
      </c>
      <c r="K8" s="69">
        <v>0</v>
      </c>
      <c r="L8" s="69">
        <v>0</v>
      </c>
      <c r="M8" s="71">
        <f t="shared" si="3"/>
        <v>1009</v>
      </c>
      <c r="N8" s="73">
        <f t="shared" si="1"/>
        <v>0.99703557312252966</v>
      </c>
    </row>
    <row r="9" spans="1:14" s="74" customFormat="1" ht="15.75" customHeight="1" x14ac:dyDescent="0.25">
      <c r="A9" s="68">
        <v>4</v>
      </c>
      <c r="B9" s="69" t="s">
        <v>55</v>
      </c>
      <c r="C9" s="70" t="s">
        <v>56</v>
      </c>
      <c r="D9" s="68" t="s">
        <v>50</v>
      </c>
      <c r="E9" s="71">
        <v>1248</v>
      </c>
      <c r="F9" s="72">
        <v>0</v>
      </c>
      <c r="G9" s="69">
        <v>0</v>
      </c>
      <c r="H9" s="69">
        <v>0</v>
      </c>
      <c r="I9" s="72">
        <f t="shared" si="2"/>
        <v>0</v>
      </c>
      <c r="J9" s="72">
        <v>1255</v>
      </c>
      <c r="K9" s="69">
        <v>0</v>
      </c>
      <c r="L9" s="69">
        <v>0</v>
      </c>
      <c r="M9" s="71">
        <f t="shared" si="3"/>
        <v>1255</v>
      </c>
      <c r="N9" s="75">
        <f t="shared" si="1"/>
        <v>1.0056089743589745</v>
      </c>
    </row>
    <row r="10" spans="1:14" s="81" customFormat="1" ht="15.75" customHeight="1" x14ac:dyDescent="0.25">
      <c r="A10" s="76">
        <v>5</v>
      </c>
      <c r="B10" s="77" t="s">
        <v>57</v>
      </c>
      <c r="C10" s="78" t="s">
        <v>58</v>
      </c>
      <c r="D10" s="76" t="s">
        <v>50</v>
      </c>
      <c r="E10" s="79">
        <v>192</v>
      </c>
      <c r="F10" s="79">
        <v>48</v>
      </c>
      <c r="G10" s="77">
        <v>0</v>
      </c>
      <c r="H10" s="77">
        <v>0</v>
      </c>
      <c r="I10" s="79">
        <f t="shared" si="2"/>
        <v>48</v>
      </c>
      <c r="J10" s="79">
        <v>142</v>
      </c>
      <c r="K10" s="77">
        <v>0</v>
      </c>
      <c r="L10" s="77">
        <v>0</v>
      </c>
      <c r="M10" s="79">
        <f t="shared" si="3"/>
        <v>142</v>
      </c>
      <c r="N10" s="80">
        <f t="shared" si="1"/>
        <v>0.73958333333333337</v>
      </c>
    </row>
    <row r="11" spans="1:14" s="74" customFormat="1" ht="15.75" customHeight="1" x14ac:dyDescent="0.25">
      <c r="A11" s="68">
        <v>6</v>
      </c>
      <c r="B11" s="69" t="s">
        <v>59</v>
      </c>
      <c r="C11" s="70" t="s">
        <v>60</v>
      </c>
      <c r="D11" s="68" t="s">
        <v>50</v>
      </c>
      <c r="E11" s="71">
        <v>834</v>
      </c>
      <c r="F11" s="72">
        <v>0</v>
      </c>
      <c r="G11" s="69">
        <v>0</v>
      </c>
      <c r="H11" s="69">
        <v>0</v>
      </c>
      <c r="I11" s="72">
        <f t="shared" si="2"/>
        <v>0</v>
      </c>
      <c r="J11" s="72">
        <v>739</v>
      </c>
      <c r="K11" s="69">
        <v>0</v>
      </c>
      <c r="L11" s="69">
        <v>0</v>
      </c>
      <c r="M11" s="71">
        <f t="shared" si="3"/>
        <v>739</v>
      </c>
      <c r="N11" s="73">
        <f t="shared" si="1"/>
        <v>0.88609112709832138</v>
      </c>
    </row>
    <row r="12" spans="1:14" s="74" customFormat="1" ht="15.75" customHeight="1" x14ac:dyDescent="0.25">
      <c r="A12" s="68">
        <v>7</v>
      </c>
      <c r="B12" s="69" t="s">
        <v>61</v>
      </c>
      <c r="C12" s="70" t="s">
        <v>62</v>
      </c>
      <c r="D12" s="68" t="s">
        <v>50</v>
      </c>
      <c r="E12" s="71">
        <v>817</v>
      </c>
      <c r="F12" s="72">
        <v>0</v>
      </c>
      <c r="G12" s="69">
        <v>0</v>
      </c>
      <c r="H12" s="69">
        <v>0</v>
      </c>
      <c r="I12" s="72">
        <f t="shared" si="2"/>
        <v>0</v>
      </c>
      <c r="J12" s="72">
        <v>764</v>
      </c>
      <c r="K12" s="69">
        <v>0</v>
      </c>
      <c r="L12" s="69">
        <v>0</v>
      </c>
      <c r="M12" s="71">
        <f t="shared" si="3"/>
        <v>764</v>
      </c>
      <c r="N12" s="73">
        <f t="shared" si="1"/>
        <v>0.93512851897184823</v>
      </c>
    </row>
    <row r="13" spans="1:14" s="74" customFormat="1" ht="15.75" customHeight="1" x14ac:dyDescent="0.25">
      <c r="A13" s="68">
        <v>8</v>
      </c>
      <c r="B13" s="69" t="s">
        <v>63</v>
      </c>
      <c r="C13" s="70" t="s">
        <v>64</v>
      </c>
      <c r="D13" s="68" t="s">
        <v>50</v>
      </c>
      <c r="E13" s="71">
        <v>773</v>
      </c>
      <c r="F13" s="72">
        <v>2</v>
      </c>
      <c r="G13" s="69">
        <v>0</v>
      </c>
      <c r="H13" s="69">
        <v>0</v>
      </c>
      <c r="I13" s="72">
        <f t="shared" si="2"/>
        <v>2</v>
      </c>
      <c r="J13" s="72">
        <v>775</v>
      </c>
      <c r="K13" s="69">
        <v>0</v>
      </c>
      <c r="L13" s="69">
        <v>0</v>
      </c>
      <c r="M13" s="71">
        <f t="shared" si="3"/>
        <v>775</v>
      </c>
      <c r="N13" s="75">
        <f t="shared" si="1"/>
        <v>1.0025873221216042</v>
      </c>
    </row>
    <row r="14" spans="1:14" s="74" customFormat="1" ht="15.75" customHeight="1" x14ac:dyDescent="0.25">
      <c r="A14" s="76">
        <v>9</v>
      </c>
      <c r="B14" s="77" t="s">
        <v>65</v>
      </c>
      <c r="C14" s="78" t="s">
        <v>66</v>
      </c>
      <c r="D14" s="76" t="s">
        <v>50</v>
      </c>
      <c r="E14" s="79">
        <v>307</v>
      </c>
      <c r="F14" s="79">
        <v>0</v>
      </c>
      <c r="G14" s="77">
        <v>0</v>
      </c>
      <c r="H14" s="77">
        <v>0</v>
      </c>
      <c r="I14" s="79">
        <f t="shared" si="2"/>
        <v>0</v>
      </c>
      <c r="J14" s="79">
        <v>240</v>
      </c>
      <c r="K14" s="77">
        <v>0</v>
      </c>
      <c r="L14" s="77">
        <v>0</v>
      </c>
      <c r="M14" s="79">
        <f t="shared" si="3"/>
        <v>240</v>
      </c>
      <c r="N14" s="80">
        <f t="shared" si="1"/>
        <v>0.78175895765472314</v>
      </c>
    </row>
    <row r="15" spans="1:14" s="74" customFormat="1" ht="15.75" customHeight="1" x14ac:dyDescent="0.25">
      <c r="A15" s="68">
        <v>10</v>
      </c>
      <c r="B15" s="69" t="s">
        <v>67</v>
      </c>
      <c r="C15" s="70" t="s">
        <v>68</v>
      </c>
      <c r="D15" s="68" t="s">
        <v>50</v>
      </c>
      <c r="E15" s="71">
        <v>1044</v>
      </c>
      <c r="F15" s="72">
        <v>0</v>
      </c>
      <c r="G15" s="69">
        <v>0</v>
      </c>
      <c r="H15" s="69">
        <v>0</v>
      </c>
      <c r="I15" s="72">
        <f t="shared" si="2"/>
        <v>0</v>
      </c>
      <c r="J15" s="72">
        <v>1038</v>
      </c>
      <c r="K15" s="69">
        <v>0</v>
      </c>
      <c r="L15" s="69">
        <v>0</v>
      </c>
      <c r="M15" s="71">
        <f t="shared" si="3"/>
        <v>1038</v>
      </c>
      <c r="N15" s="73">
        <f t="shared" si="1"/>
        <v>0.99425287356321834</v>
      </c>
    </row>
    <row r="16" spans="1:14" s="74" customFormat="1" ht="15.75" customHeight="1" x14ac:dyDescent="0.25">
      <c r="A16" s="76">
        <v>11</v>
      </c>
      <c r="B16" s="77" t="s">
        <v>69</v>
      </c>
      <c r="C16" s="78" t="s">
        <v>70</v>
      </c>
      <c r="D16" s="76" t="s">
        <v>50</v>
      </c>
      <c r="E16" s="79">
        <v>294</v>
      </c>
      <c r="F16" s="79">
        <v>0</v>
      </c>
      <c r="G16" s="77">
        <v>0</v>
      </c>
      <c r="H16" s="77">
        <v>0</v>
      </c>
      <c r="I16" s="79">
        <f t="shared" si="2"/>
        <v>0</v>
      </c>
      <c r="J16" s="79">
        <v>262</v>
      </c>
      <c r="K16" s="77">
        <v>0</v>
      </c>
      <c r="L16" s="77">
        <v>0</v>
      </c>
      <c r="M16" s="79">
        <f t="shared" si="3"/>
        <v>262</v>
      </c>
      <c r="N16" s="80">
        <f t="shared" si="1"/>
        <v>0.891156462585034</v>
      </c>
    </row>
    <row r="17" spans="1:14" s="74" customFormat="1" ht="15.75" customHeight="1" x14ac:dyDescent="0.25">
      <c r="A17" s="68">
        <v>12</v>
      </c>
      <c r="B17" s="69" t="s">
        <v>71</v>
      </c>
      <c r="C17" s="70" t="s">
        <v>72</v>
      </c>
      <c r="D17" s="68" t="s">
        <v>50</v>
      </c>
      <c r="E17" s="71">
        <v>630</v>
      </c>
      <c r="F17" s="72">
        <v>-4</v>
      </c>
      <c r="G17" s="69">
        <v>0</v>
      </c>
      <c r="H17" s="69">
        <v>0</v>
      </c>
      <c r="I17" s="72">
        <f t="shared" si="2"/>
        <v>-4</v>
      </c>
      <c r="J17" s="72">
        <v>616</v>
      </c>
      <c r="K17" s="69">
        <v>0</v>
      </c>
      <c r="L17" s="69">
        <v>0</v>
      </c>
      <c r="M17" s="71">
        <f t="shared" si="3"/>
        <v>616</v>
      </c>
      <c r="N17" s="73">
        <f t="shared" si="1"/>
        <v>0.97777777777777775</v>
      </c>
    </row>
    <row r="18" spans="1:14" s="74" customFormat="1" ht="15.75" customHeight="1" x14ac:dyDescent="0.25">
      <c r="A18" s="68">
        <v>13</v>
      </c>
      <c r="B18" s="69" t="s">
        <v>73</v>
      </c>
      <c r="C18" s="70" t="s">
        <v>74</v>
      </c>
      <c r="D18" s="68" t="s">
        <v>50</v>
      </c>
      <c r="E18" s="71">
        <v>996</v>
      </c>
      <c r="F18" s="72">
        <v>2</v>
      </c>
      <c r="G18" s="69">
        <v>0</v>
      </c>
      <c r="H18" s="69">
        <v>0</v>
      </c>
      <c r="I18" s="72">
        <f t="shared" si="2"/>
        <v>2</v>
      </c>
      <c r="J18" s="72">
        <v>998</v>
      </c>
      <c r="K18" s="69">
        <v>0</v>
      </c>
      <c r="L18" s="69">
        <v>0</v>
      </c>
      <c r="M18" s="71">
        <f t="shared" si="3"/>
        <v>998</v>
      </c>
      <c r="N18" s="75">
        <f t="shared" si="1"/>
        <v>1.0020080321285141</v>
      </c>
    </row>
    <row r="19" spans="1:14" s="74" customFormat="1" ht="15.75" customHeight="1" x14ac:dyDescent="0.25">
      <c r="A19" s="68">
        <v>14</v>
      </c>
      <c r="B19" s="69" t="s">
        <v>75</v>
      </c>
      <c r="C19" s="70" t="s">
        <v>76</v>
      </c>
      <c r="D19" s="68" t="s">
        <v>50</v>
      </c>
      <c r="E19" s="71">
        <v>905</v>
      </c>
      <c r="F19" s="72">
        <v>0</v>
      </c>
      <c r="G19" s="69">
        <v>0</v>
      </c>
      <c r="H19" s="69">
        <v>0</v>
      </c>
      <c r="I19" s="72">
        <f t="shared" si="2"/>
        <v>0</v>
      </c>
      <c r="J19" s="72">
        <v>905</v>
      </c>
      <c r="K19" s="69">
        <v>0</v>
      </c>
      <c r="L19" s="69">
        <v>0</v>
      </c>
      <c r="M19" s="71">
        <f t="shared" si="3"/>
        <v>905</v>
      </c>
      <c r="N19" s="73">
        <f t="shared" si="1"/>
        <v>1</v>
      </c>
    </row>
    <row r="20" spans="1:14" s="74" customFormat="1" ht="15.75" customHeight="1" x14ac:dyDescent="0.25">
      <c r="A20" s="68">
        <v>15</v>
      </c>
      <c r="B20" s="69" t="s">
        <v>77</v>
      </c>
      <c r="C20" s="70" t="s">
        <v>78</v>
      </c>
      <c r="D20" s="68" t="s">
        <v>50</v>
      </c>
      <c r="E20" s="71">
        <v>843</v>
      </c>
      <c r="F20" s="72">
        <v>0</v>
      </c>
      <c r="G20" s="69">
        <v>0</v>
      </c>
      <c r="H20" s="69">
        <v>0</v>
      </c>
      <c r="I20" s="72">
        <f t="shared" si="2"/>
        <v>0</v>
      </c>
      <c r="J20" s="72">
        <v>863</v>
      </c>
      <c r="K20" s="69">
        <v>0</v>
      </c>
      <c r="L20" s="69">
        <v>0</v>
      </c>
      <c r="M20" s="71">
        <f t="shared" si="3"/>
        <v>863</v>
      </c>
      <c r="N20" s="73">
        <f t="shared" si="1"/>
        <v>1.0237247924080664</v>
      </c>
    </row>
    <row r="21" spans="1:14" s="74" customFormat="1" ht="15.75" customHeight="1" x14ac:dyDescent="0.25">
      <c r="A21" s="68">
        <v>16</v>
      </c>
      <c r="B21" s="69" t="s">
        <v>79</v>
      </c>
      <c r="C21" s="70" t="s">
        <v>80</v>
      </c>
      <c r="D21" s="68" t="s">
        <v>50</v>
      </c>
      <c r="E21" s="71">
        <v>973</v>
      </c>
      <c r="F21" s="72">
        <v>0</v>
      </c>
      <c r="G21" s="69">
        <v>0</v>
      </c>
      <c r="H21" s="69">
        <v>0</v>
      </c>
      <c r="I21" s="72">
        <f t="shared" si="2"/>
        <v>0</v>
      </c>
      <c r="J21" s="72">
        <v>926</v>
      </c>
      <c r="K21" s="69">
        <v>0</v>
      </c>
      <c r="L21" s="69">
        <v>0</v>
      </c>
      <c r="M21" s="71">
        <f t="shared" si="3"/>
        <v>926</v>
      </c>
      <c r="N21" s="73">
        <f t="shared" si="1"/>
        <v>0.95169578622816031</v>
      </c>
    </row>
    <row r="22" spans="1:14" s="74" customFormat="1" x14ac:dyDescent="0.25">
      <c r="A22" s="68">
        <v>17</v>
      </c>
      <c r="B22" s="69" t="s">
        <v>81</v>
      </c>
      <c r="C22" s="70" t="s">
        <v>82</v>
      </c>
      <c r="D22" s="68" t="s">
        <v>50</v>
      </c>
      <c r="E22" s="71">
        <v>826</v>
      </c>
      <c r="F22" s="72">
        <v>0</v>
      </c>
      <c r="G22" s="69">
        <v>0</v>
      </c>
      <c r="H22" s="69">
        <v>0</v>
      </c>
      <c r="I22" s="72">
        <f t="shared" si="2"/>
        <v>0</v>
      </c>
      <c r="J22" s="72">
        <v>718</v>
      </c>
      <c r="K22" s="69">
        <v>0</v>
      </c>
      <c r="L22" s="69">
        <v>0</v>
      </c>
      <c r="M22" s="71">
        <f t="shared" si="3"/>
        <v>718</v>
      </c>
      <c r="N22" s="73">
        <f t="shared" si="1"/>
        <v>0.86924939467312345</v>
      </c>
    </row>
    <row r="23" spans="1:14" s="74" customFormat="1" x14ac:dyDescent="0.25">
      <c r="A23" s="68">
        <v>18</v>
      </c>
      <c r="B23" s="69" t="s">
        <v>83</v>
      </c>
      <c r="C23" s="70" t="s">
        <v>84</v>
      </c>
      <c r="D23" s="68" t="s">
        <v>50</v>
      </c>
      <c r="E23" s="71">
        <v>551</v>
      </c>
      <c r="F23" s="72">
        <v>0</v>
      </c>
      <c r="G23" s="69">
        <v>0</v>
      </c>
      <c r="H23" s="69">
        <v>0</v>
      </c>
      <c r="I23" s="72">
        <f t="shared" si="2"/>
        <v>0</v>
      </c>
      <c r="J23" s="72">
        <v>504</v>
      </c>
      <c r="K23" s="69">
        <v>0</v>
      </c>
      <c r="L23" s="69">
        <v>0</v>
      </c>
      <c r="M23" s="71">
        <f t="shared" si="3"/>
        <v>504</v>
      </c>
      <c r="N23" s="73">
        <f t="shared" si="1"/>
        <v>0.9147005444646098</v>
      </c>
    </row>
    <row r="24" spans="1:14" s="74" customFormat="1" x14ac:dyDescent="0.25">
      <c r="A24" s="68">
        <v>19</v>
      </c>
      <c r="B24" s="69" t="s">
        <v>85</v>
      </c>
      <c r="C24" s="70" t="s">
        <v>86</v>
      </c>
      <c r="D24" s="68" t="s">
        <v>50</v>
      </c>
      <c r="E24" s="71">
        <v>1908</v>
      </c>
      <c r="F24" s="72">
        <v>0</v>
      </c>
      <c r="G24" s="69">
        <v>0</v>
      </c>
      <c r="H24" s="69">
        <v>0</v>
      </c>
      <c r="I24" s="72">
        <f t="shared" si="2"/>
        <v>0</v>
      </c>
      <c r="J24" s="72">
        <v>1779</v>
      </c>
      <c r="K24" s="69">
        <v>0</v>
      </c>
      <c r="L24" s="69">
        <v>0</v>
      </c>
      <c r="M24" s="71">
        <f t="shared" si="3"/>
        <v>1779</v>
      </c>
      <c r="N24" s="73">
        <f t="shared" si="1"/>
        <v>0.9323899371069182</v>
      </c>
    </row>
    <row r="25" spans="1:14" s="74" customFormat="1" x14ac:dyDescent="0.25">
      <c r="A25" s="68">
        <v>20</v>
      </c>
      <c r="B25" s="69" t="s">
        <v>87</v>
      </c>
      <c r="C25" s="70" t="s">
        <v>88</v>
      </c>
      <c r="D25" s="68" t="s">
        <v>50</v>
      </c>
      <c r="E25" s="71">
        <v>1100</v>
      </c>
      <c r="F25" s="72">
        <v>80</v>
      </c>
      <c r="G25" s="69">
        <v>0</v>
      </c>
      <c r="H25" s="69">
        <v>0</v>
      </c>
      <c r="I25" s="72">
        <f t="shared" si="2"/>
        <v>80</v>
      </c>
      <c r="J25" s="72">
        <v>993</v>
      </c>
      <c r="K25" s="69">
        <v>0</v>
      </c>
      <c r="L25" s="69">
        <v>0</v>
      </c>
      <c r="M25" s="71">
        <f t="shared" si="3"/>
        <v>993</v>
      </c>
      <c r="N25" s="73">
        <f t="shared" si="1"/>
        <v>0.90272727272727271</v>
      </c>
    </row>
    <row r="26" spans="1:14" s="74" customFormat="1" x14ac:dyDescent="0.25">
      <c r="A26" s="68">
        <v>21</v>
      </c>
      <c r="B26" s="69" t="s">
        <v>89</v>
      </c>
      <c r="C26" s="70" t="s">
        <v>90</v>
      </c>
      <c r="D26" s="68" t="s">
        <v>50</v>
      </c>
      <c r="E26" s="71">
        <v>1176</v>
      </c>
      <c r="F26" s="72">
        <v>3</v>
      </c>
      <c r="G26" s="69">
        <v>0</v>
      </c>
      <c r="H26" s="69">
        <v>0</v>
      </c>
      <c r="I26" s="72">
        <f t="shared" si="2"/>
        <v>3</v>
      </c>
      <c r="J26" s="72">
        <v>1181</v>
      </c>
      <c r="K26" s="69">
        <v>0</v>
      </c>
      <c r="L26" s="69">
        <v>0</v>
      </c>
      <c r="M26" s="71">
        <f t="shared" si="3"/>
        <v>1181</v>
      </c>
      <c r="N26" s="82">
        <f t="shared" si="1"/>
        <v>1.004251700680272</v>
      </c>
    </row>
    <row r="27" spans="1:14" s="74" customFormat="1" x14ac:dyDescent="0.25">
      <c r="A27" s="68">
        <v>22</v>
      </c>
      <c r="B27" s="69" t="s">
        <v>91</v>
      </c>
      <c r="C27" s="70" t="s">
        <v>92</v>
      </c>
      <c r="D27" s="68" t="s">
        <v>50</v>
      </c>
      <c r="E27" s="71">
        <v>951</v>
      </c>
      <c r="F27" s="72">
        <v>0</v>
      </c>
      <c r="G27" s="69">
        <v>0</v>
      </c>
      <c r="H27" s="69">
        <v>0</v>
      </c>
      <c r="I27" s="72">
        <f t="shared" si="2"/>
        <v>0</v>
      </c>
      <c r="J27" s="72">
        <v>887</v>
      </c>
      <c r="K27" s="69">
        <v>0</v>
      </c>
      <c r="L27" s="69">
        <v>0</v>
      </c>
      <c r="M27" s="71">
        <f t="shared" si="3"/>
        <v>887</v>
      </c>
      <c r="N27" s="73">
        <f t="shared" si="1"/>
        <v>0.93270241850683488</v>
      </c>
    </row>
    <row r="28" spans="1:14" s="74" customFormat="1" x14ac:dyDescent="0.25">
      <c r="A28" s="68">
        <v>23</v>
      </c>
      <c r="B28" s="69" t="s">
        <v>93</v>
      </c>
      <c r="C28" s="70" t="s">
        <v>94</v>
      </c>
      <c r="D28" s="68" t="s">
        <v>50</v>
      </c>
      <c r="E28" s="71">
        <v>1518</v>
      </c>
      <c r="F28" s="72">
        <v>0</v>
      </c>
      <c r="G28" s="69">
        <v>0</v>
      </c>
      <c r="H28" s="69">
        <v>0</v>
      </c>
      <c r="I28" s="72">
        <f t="shared" si="2"/>
        <v>0</v>
      </c>
      <c r="J28" s="72">
        <v>1421</v>
      </c>
      <c r="K28" s="69">
        <v>0</v>
      </c>
      <c r="L28" s="69">
        <v>0</v>
      </c>
      <c r="M28" s="71">
        <f t="shared" si="3"/>
        <v>1421</v>
      </c>
      <c r="N28" s="73">
        <f t="shared" si="1"/>
        <v>0.93610013175230566</v>
      </c>
    </row>
    <row r="29" spans="1:14" s="74" customFormat="1" ht="15.75" customHeight="1" x14ac:dyDescent="0.25">
      <c r="A29" s="68">
        <v>24</v>
      </c>
      <c r="B29" s="69" t="s">
        <v>95</v>
      </c>
      <c r="C29" s="70" t="s">
        <v>96</v>
      </c>
      <c r="D29" s="68" t="s">
        <v>50</v>
      </c>
      <c r="E29" s="71">
        <v>122</v>
      </c>
      <c r="F29" s="72">
        <v>0</v>
      </c>
      <c r="G29" s="69">
        <v>0</v>
      </c>
      <c r="H29" s="69">
        <v>0</v>
      </c>
      <c r="I29" s="72">
        <f t="shared" si="2"/>
        <v>0</v>
      </c>
      <c r="J29" s="72">
        <v>26</v>
      </c>
      <c r="K29" s="69">
        <v>96</v>
      </c>
      <c r="L29" s="69">
        <v>0</v>
      </c>
      <c r="M29" s="71">
        <f t="shared" si="3"/>
        <v>122</v>
      </c>
      <c r="N29" s="73">
        <f t="shared" si="1"/>
        <v>1</v>
      </c>
    </row>
    <row r="30" spans="1:14" s="74" customFormat="1" ht="15.75" customHeight="1" x14ac:dyDescent="0.25">
      <c r="A30" s="68">
        <v>25</v>
      </c>
      <c r="B30" s="69" t="s">
        <v>97</v>
      </c>
      <c r="C30" s="70" t="s">
        <v>98</v>
      </c>
      <c r="D30" s="68" t="s">
        <v>50</v>
      </c>
      <c r="E30" s="71">
        <v>40</v>
      </c>
      <c r="F30" s="72">
        <v>0</v>
      </c>
      <c r="G30" s="69">
        <v>26</v>
      </c>
      <c r="H30" s="69">
        <v>0</v>
      </c>
      <c r="I30" s="72">
        <f t="shared" si="2"/>
        <v>26</v>
      </c>
      <c r="J30" s="72">
        <v>11</v>
      </c>
      <c r="K30" s="69">
        <v>26</v>
      </c>
      <c r="L30" s="69">
        <v>0</v>
      </c>
      <c r="M30" s="71">
        <f t="shared" si="3"/>
        <v>37</v>
      </c>
      <c r="N30" s="73">
        <f t="shared" si="1"/>
        <v>0.92500000000000004</v>
      </c>
    </row>
    <row r="31" spans="1:14" s="67" customFormat="1" x14ac:dyDescent="0.25">
      <c r="A31" s="62"/>
      <c r="B31" s="83" t="s">
        <v>99</v>
      </c>
      <c r="C31" s="62"/>
      <c r="D31" s="84"/>
      <c r="E31" s="65">
        <f t="shared" ref="E31:M31" si="4">E5</f>
        <v>20279</v>
      </c>
      <c r="F31" s="65">
        <f t="shared" si="4"/>
        <v>136</v>
      </c>
      <c r="G31" s="65">
        <f t="shared" si="4"/>
        <v>26</v>
      </c>
      <c r="H31" s="65">
        <f t="shared" si="4"/>
        <v>0</v>
      </c>
      <c r="I31" s="65">
        <f t="shared" si="4"/>
        <v>162</v>
      </c>
      <c r="J31" s="65">
        <f t="shared" si="4"/>
        <v>19217</v>
      </c>
      <c r="K31" s="65">
        <f t="shared" si="4"/>
        <v>122</v>
      </c>
      <c r="L31" s="65">
        <f t="shared" si="4"/>
        <v>0</v>
      </c>
      <c r="M31" s="65">
        <f t="shared" si="4"/>
        <v>19339</v>
      </c>
      <c r="N31" s="66">
        <f t="shared" si="1"/>
        <v>0.95364662951822077</v>
      </c>
    </row>
    <row r="33" spans="12:12" x14ac:dyDescent="0.25">
      <c r="L33" s="87"/>
    </row>
  </sheetData>
  <mergeCells count="10">
    <mergeCell ref="A1:A3"/>
    <mergeCell ref="B1:D1"/>
    <mergeCell ref="E1:E3"/>
    <mergeCell ref="F1:M1"/>
    <mergeCell ref="N1:N3"/>
    <mergeCell ref="B2:B3"/>
    <mergeCell ref="C2:C3"/>
    <mergeCell ref="D2:D3"/>
    <mergeCell ref="F2:I2"/>
    <mergeCell ref="J2:M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2802209</vt:lpstr>
      <vt:lpstr>Sheet2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KIM ANH</cp:lastModifiedBy>
  <cp:lastPrinted>2019-02-27T07:59:04Z</cp:lastPrinted>
  <dcterms:created xsi:type="dcterms:W3CDTF">2018-10-25T07:46:08Z</dcterms:created>
  <dcterms:modified xsi:type="dcterms:W3CDTF">2019-02-27T07:59:53Z</dcterms:modified>
</cp:coreProperties>
</file>