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925" yWindow="75" windowWidth="16710" windowHeight="6120" tabRatio="909"/>
  </bookViews>
  <sheets>
    <sheet name="VAN" sheetId="1" r:id="rId1"/>
    <sheet name="TOAN" sheetId="6" r:id="rId2"/>
    <sheet name="00000000" sheetId="4" state="veryHidden" r:id="rId3"/>
    <sheet name="10000000" sheetId="5" state="veryHidden" r:id="rId4"/>
    <sheet name="ANH" sheetId="7" r:id="rId5"/>
    <sheet name="LY" sheetId="8" r:id="rId6"/>
    <sheet name="HOA" sheetId="9" r:id="rId7"/>
    <sheet name="SINH" sheetId="10" r:id="rId8"/>
    <sheet name="SU" sheetId="11" r:id="rId9"/>
    <sheet name="DIA" sheetId="12" r:id="rId10"/>
    <sheet name="CONGNGHE" sheetId="13" r:id="rId11"/>
    <sheet name="GDCD" sheetId="14" r:id="rId12"/>
    <sheet name="TIN" sheetId="15" r:id="rId13"/>
    <sheet name="NHAC" sheetId="18" r:id="rId14"/>
    <sheet name="TD" sheetId="16" r:id="rId15"/>
    <sheet name="MYTHUAT" sheetId="17" r:id="rId16"/>
    <sheet name="HL-HK2" sheetId="19" r:id="rId17"/>
    <sheet name="HLHK_CN" sheetId="20" r:id="rId18"/>
  </sheets>
  <definedNames>
    <definedName name="\0">#REF!</definedName>
    <definedName name="\z">#REF!</definedName>
    <definedName name="__Key1">#REF!</definedName>
    <definedName name="_1">#REF!</definedName>
    <definedName name="_2">#REF!</definedName>
    <definedName name="_CON1">#REF!</definedName>
    <definedName name="_CON2">#REF!</definedName>
    <definedName name="_Fill" hidden="1">#REF!</definedName>
    <definedName name="_Key1" hidden="1">#REF!</definedName>
    <definedName name="_Key2" hidden="1">#REF!</definedName>
    <definedName name="_NET2">#REF!</definedName>
    <definedName name="_Order1" hidden="1">255</definedName>
    <definedName name="_Order2" hidden="1">255</definedName>
    <definedName name="_Sort" hidden="1">#REF!</definedName>
    <definedName name="A">#REF!</definedName>
    <definedName name="a277Print_Titles">#REF!</definedName>
    <definedName name="B">#REF!</definedName>
    <definedName name="BOQ">#REF!</definedName>
    <definedName name="Bust">#N/A</definedName>
    <definedName name="BVCISUMMARY">#REF!</definedName>
    <definedName name="Co">#REF!</definedName>
    <definedName name="COAT">#REF!</definedName>
    <definedName name="COMMON">#REF!</definedName>
    <definedName name="CON_EQP_COS">#REF!</definedName>
    <definedName name="Continue">#N/A</definedName>
    <definedName name="COVER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_xlnm.Database">#REF!</definedName>
    <definedName name="den_bu">#REF!</definedName>
    <definedName name="Document_array">{"Book1","THONGKE-GHKI-06-07.xls","ANH.xls"}</definedName>
    <definedName name="Documents_array">#N/A</definedName>
    <definedName name="DSUMDATA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FP">#REF!</definedName>
    <definedName name="Gia_tien">#REF!</definedName>
    <definedName name="gia_tien_BTN">#REF!</definedName>
    <definedName name="h" hidden="1">{"'Sheet1'!$L$16"}</definedName>
    <definedName name="Hanhkiem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ello">#N/A</definedName>
    <definedName name="HH">#REF!</definedName>
    <definedName name="Hocluc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">#REF!</definedName>
    <definedName name="j356C8">#REF!</definedName>
    <definedName name="Leâ_Coâng_Minh">#REF!</definedName>
    <definedName name="m">#REF!</definedName>
    <definedName name="MAJ_CON_EQP">#REF!</definedName>
    <definedName name="MAT">#REF!</definedName>
    <definedName name="MF">#REF!</definedName>
    <definedName name="MG_A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P">#REF!</definedName>
    <definedName name="PA">#REF!</definedName>
    <definedName name="PEJM">#REF!</definedName>
    <definedName name="PF">#REF!</definedName>
    <definedName name="_xlnm.Print_Area">#REF!</definedName>
    <definedName name="Print_Area_MI">#REF!</definedName>
    <definedName name="_xlnm.Print_Titles" localSheetId="4">ANH!$4:$5</definedName>
    <definedName name="_xlnm.Print_Titles" localSheetId="5">LY!$4:$5</definedName>
    <definedName name="_xlnm.Print_Titles" localSheetId="1">TOAN!$4:$5</definedName>
    <definedName name="_xlnm.Print_Titles" localSheetId="0">VAN!$4:$5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POSAL">#REF!</definedName>
    <definedName name="RT">#REF!</definedName>
    <definedName name="SL">#REF!</definedName>
    <definedName name="SORT">#REF!</definedName>
    <definedName name="SP">#REF!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" hidden="1">{"'Sheet1'!$L$16"}</definedName>
    <definedName name="SUM">#REF!,#REF!</definedName>
    <definedName name="SUMMARY">#REF!</definedName>
    <definedName name="T">#REF!</definedName>
    <definedName name="TaxTV">10%</definedName>
    <definedName name="TaxXL">5%</definedName>
    <definedName name="test">#REF!</definedName>
    <definedName name="ThiSinhfull">#REF!</definedName>
    <definedName name="THK">#REF!</definedName>
    <definedName name="Tien">#REF!</definedName>
    <definedName name="TOTAL">#REF!</definedName>
    <definedName name="TOYOTA">#REF!</definedName>
    <definedName name="Tra_don_gia_KS">#REF!</definedName>
    <definedName name="Tracp">#REF!</definedName>
    <definedName name="ty_le">#REF!</definedName>
    <definedName name="ty_le_BTN">#REF!</definedName>
    <definedName name="UP">#REF!,#REF!,#REF!,#REF!,#REF!,#REF!,#REF!,#REF!,#REF!,#REF!,#REF!</definedName>
    <definedName name="VARIINST">#REF!</definedName>
    <definedName name="VARIPURC">#REF!</definedName>
    <definedName name="VungSapXep">#REF!</definedName>
    <definedName name="W">#REF!</definedName>
    <definedName name="X">#REF!</definedName>
    <definedName name="ZYX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K129" i="20"/>
  <c r="K128"/>
  <c r="K127"/>
  <c r="K126"/>
  <c r="K125"/>
  <c r="K124"/>
  <c r="K123"/>
  <c r="K122"/>
  <c r="K121"/>
  <c r="K120"/>
  <c r="K119"/>
  <c r="K118"/>
  <c r="K117"/>
  <c r="K116"/>
  <c r="K114"/>
  <c r="K113"/>
  <c r="K112"/>
  <c r="K111"/>
  <c r="K110"/>
  <c r="K109"/>
  <c r="K108"/>
  <c r="K107"/>
  <c r="K106"/>
  <c r="K105"/>
  <c r="K104"/>
  <c r="K103"/>
  <c r="K102"/>
  <c r="K101"/>
  <c r="K99"/>
  <c r="K98"/>
  <c r="K97"/>
  <c r="K96"/>
  <c r="K95"/>
  <c r="K94"/>
  <c r="K93"/>
  <c r="K92"/>
  <c r="K91"/>
  <c r="K90"/>
  <c r="K89"/>
  <c r="K88"/>
  <c r="K87"/>
  <c r="K86"/>
  <c r="K84"/>
  <c r="K83"/>
  <c r="K82"/>
  <c r="K81"/>
  <c r="K80"/>
  <c r="K79"/>
  <c r="K78"/>
  <c r="K77"/>
  <c r="K76"/>
  <c r="K75"/>
  <c r="K74"/>
  <c r="K73"/>
  <c r="K72"/>
  <c r="K71"/>
  <c r="I129"/>
  <c r="I128"/>
  <c r="I127"/>
  <c r="I125"/>
  <c r="I124"/>
  <c r="I123"/>
  <c r="I122"/>
  <c r="I121"/>
  <c r="I120"/>
  <c r="I119"/>
  <c r="I118"/>
  <c r="I116"/>
  <c r="I114"/>
  <c r="I113"/>
  <c r="I112"/>
  <c r="I110"/>
  <c r="I109"/>
  <c r="I108"/>
  <c r="I107"/>
  <c r="I106"/>
  <c r="I105"/>
  <c r="I104"/>
  <c r="I103"/>
  <c r="I101"/>
  <c r="I99"/>
  <c r="I98"/>
  <c r="I97"/>
  <c r="I95"/>
  <c r="I94"/>
  <c r="I93"/>
  <c r="I92"/>
  <c r="I91"/>
  <c r="I90"/>
  <c r="I89"/>
  <c r="I88"/>
  <c r="I86"/>
  <c r="I84"/>
  <c r="I83"/>
  <c r="I82"/>
  <c r="I80"/>
  <c r="I79"/>
  <c r="I78"/>
  <c r="I77"/>
  <c r="I76"/>
  <c r="I75"/>
  <c r="I74"/>
  <c r="I73"/>
  <c r="I71"/>
  <c r="G129"/>
  <c r="G128"/>
  <c r="G127"/>
  <c r="G125"/>
  <c r="G124"/>
  <c r="G123"/>
  <c r="G122"/>
  <c r="G121"/>
  <c r="G120"/>
  <c r="G119"/>
  <c r="G118"/>
  <c r="G116"/>
  <c r="G114"/>
  <c r="G113"/>
  <c r="G112"/>
  <c r="G110"/>
  <c r="G109"/>
  <c r="G108"/>
  <c r="G107"/>
  <c r="G106"/>
  <c r="G105"/>
  <c r="G104"/>
  <c r="G103"/>
  <c r="G101"/>
  <c r="G99"/>
  <c r="G98"/>
  <c r="G97"/>
  <c r="G95"/>
  <c r="G94"/>
  <c r="G93"/>
  <c r="G92"/>
  <c r="G91"/>
  <c r="G90"/>
  <c r="G89"/>
  <c r="G88"/>
  <c r="G86"/>
  <c r="G84"/>
  <c r="G83"/>
  <c r="G82"/>
  <c r="G80"/>
  <c r="G79"/>
  <c r="G78"/>
  <c r="G77"/>
  <c r="G76"/>
  <c r="G75"/>
  <c r="G74"/>
  <c r="G73"/>
  <c r="G71"/>
  <c r="E73"/>
  <c r="E74"/>
  <c r="E75"/>
  <c r="E76"/>
  <c r="E77"/>
  <c r="E78"/>
  <c r="E79"/>
  <c r="E80"/>
  <c r="E82"/>
  <c r="E83"/>
  <c r="E84"/>
  <c r="E86"/>
  <c r="E88"/>
  <c r="E89"/>
  <c r="E90"/>
  <c r="E91"/>
  <c r="E92"/>
  <c r="E93"/>
  <c r="E94"/>
  <c r="E95"/>
  <c r="E97"/>
  <c r="E98"/>
  <c r="E99"/>
  <c r="E101"/>
  <c r="E103"/>
  <c r="E104"/>
  <c r="E105"/>
  <c r="E106"/>
  <c r="E107"/>
  <c r="E108"/>
  <c r="E109"/>
  <c r="E110"/>
  <c r="E112"/>
  <c r="E113"/>
  <c r="E114"/>
  <c r="E116"/>
  <c r="E118"/>
  <c r="E119"/>
  <c r="E120"/>
  <c r="E121"/>
  <c r="E122"/>
  <c r="E123"/>
  <c r="E124"/>
  <c r="E125"/>
  <c r="E127"/>
  <c r="E128"/>
  <c r="E129"/>
  <c r="E71"/>
  <c r="M63"/>
  <c r="M62"/>
  <c r="M61"/>
  <c r="M60"/>
  <c r="M59"/>
  <c r="M58"/>
  <c r="M57"/>
  <c r="M56"/>
  <c r="M55"/>
  <c r="M54"/>
  <c r="M53"/>
  <c r="M52"/>
  <c r="M51"/>
  <c r="M50"/>
  <c r="M48"/>
  <c r="M47"/>
  <c r="M46"/>
  <c r="M45"/>
  <c r="M44"/>
  <c r="M43"/>
  <c r="M42"/>
  <c r="M41"/>
  <c r="M40"/>
  <c r="M39"/>
  <c r="M38"/>
  <c r="M37"/>
  <c r="M36"/>
  <c r="M35"/>
  <c r="M33"/>
  <c r="M32"/>
  <c r="M31"/>
  <c r="M30"/>
  <c r="M29"/>
  <c r="M28"/>
  <c r="M27"/>
  <c r="M26"/>
  <c r="M25"/>
  <c r="M24"/>
  <c r="M23"/>
  <c r="M22"/>
  <c r="M21"/>
  <c r="M20"/>
  <c r="M18"/>
  <c r="M17"/>
  <c r="M16"/>
  <c r="M15"/>
  <c r="M14"/>
  <c r="M13"/>
  <c r="M12"/>
  <c r="M11"/>
  <c r="M10"/>
  <c r="M9"/>
  <c r="M8"/>
  <c r="M7"/>
  <c r="M6"/>
  <c r="M5"/>
  <c r="K63"/>
  <c r="K62"/>
  <c r="K61"/>
  <c r="K59"/>
  <c r="K58"/>
  <c r="K57"/>
  <c r="K56"/>
  <c r="K55"/>
  <c r="K54"/>
  <c r="K53"/>
  <c r="K52"/>
  <c r="K50"/>
  <c r="K48"/>
  <c r="K47"/>
  <c r="K46"/>
  <c r="K44"/>
  <c r="K43"/>
  <c r="K42"/>
  <c r="K41"/>
  <c r="K40"/>
  <c r="K39"/>
  <c r="K38"/>
  <c r="K37"/>
  <c r="K35"/>
  <c r="K33"/>
  <c r="K32"/>
  <c r="K31"/>
  <c r="K29"/>
  <c r="K28"/>
  <c r="K27"/>
  <c r="K26"/>
  <c r="K25"/>
  <c r="K24"/>
  <c r="K23"/>
  <c r="K22"/>
  <c r="K20"/>
  <c r="K18"/>
  <c r="K17"/>
  <c r="K16"/>
  <c r="K14"/>
  <c r="K13"/>
  <c r="K12"/>
  <c r="K11"/>
  <c r="K10"/>
  <c r="K9"/>
  <c r="K8"/>
  <c r="K7"/>
  <c r="K5"/>
  <c r="I63"/>
  <c r="I62"/>
  <c r="I61"/>
  <c r="I59"/>
  <c r="I58"/>
  <c r="I57"/>
  <c r="I56"/>
  <c r="I55"/>
  <c r="I54"/>
  <c r="I53"/>
  <c r="I52"/>
  <c r="I50"/>
  <c r="I48"/>
  <c r="I47"/>
  <c r="I46"/>
  <c r="I44"/>
  <c r="I43"/>
  <c r="I42"/>
  <c r="I41"/>
  <c r="I40"/>
  <c r="I39"/>
  <c r="I38"/>
  <c r="I37"/>
  <c r="I35"/>
  <c r="I33"/>
  <c r="I32"/>
  <c r="I31"/>
  <c r="I29"/>
  <c r="I28"/>
  <c r="I27"/>
  <c r="I26"/>
  <c r="I25"/>
  <c r="I24"/>
  <c r="I23"/>
  <c r="I22"/>
  <c r="I20"/>
  <c r="I18"/>
  <c r="I17"/>
  <c r="I16"/>
  <c r="I14"/>
  <c r="I13"/>
  <c r="I12"/>
  <c r="I11"/>
  <c r="I10"/>
  <c r="I9"/>
  <c r="I8"/>
  <c r="I7"/>
  <c r="I5"/>
  <c r="G63"/>
  <c r="G62"/>
  <c r="G61"/>
  <c r="G59"/>
  <c r="G58"/>
  <c r="G57"/>
  <c r="G56"/>
  <c r="G55"/>
  <c r="G54"/>
  <c r="G53"/>
  <c r="G52"/>
  <c r="G50"/>
  <c r="G48"/>
  <c r="G47"/>
  <c r="G46"/>
  <c r="G44"/>
  <c r="G43"/>
  <c r="G42"/>
  <c r="G41"/>
  <c r="G40"/>
  <c r="G39"/>
  <c r="G38"/>
  <c r="G37"/>
  <c r="G35"/>
  <c r="G33"/>
  <c r="G32"/>
  <c r="G31"/>
  <c r="G29"/>
  <c r="G28"/>
  <c r="G27"/>
  <c r="G26"/>
  <c r="G25"/>
  <c r="G24"/>
  <c r="G23"/>
  <c r="G22"/>
  <c r="G20"/>
  <c r="G18"/>
  <c r="G17"/>
  <c r="G16"/>
  <c r="G14"/>
  <c r="G13"/>
  <c r="G12"/>
  <c r="G11"/>
  <c r="G10"/>
  <c r="G9"/>
  <c r="G8"/>
  <c r="G7"/>
  <c r="G5"/>
  <c r="E7"/>
  <c r="E8"/>
  <c r="E9"/>
  <c r="E10"/>
  <c r="E11"/>
  <c r="E12"/>
  <c r="E13"/>
  <c r="E14"/>
  <c r="E16"/>
  <c r="E17"/>
  <c r="E18"/>
  <c r="E20"/>
  <c r="E22"/>
  <c r="E23"/>
  <c r="E24"/>
  <c r="E25"/>
  <c r="E26"/>
  <c r="E27"/>
  <c r="E28"/>
  <c r="E29"/>
  <c r="E31"/>
  <c r="E32"/>
  <c r="E33"/>
  <c r="E35"/>
  <c r="E37"/>
  <c r="E38"/>
  <c r="E39"/>
  <c r="E40"/>
  <c r="E41"/>
  <c r="E42"/>
  <c r="E43"/>
  <c r="E44"/>
  <c r="E46"/>
  <c r="E47"/>
  <c r="E48"/>
  <c r="E50"/>
  <c r="E52"/>
  <c r="E53"/>
  <c r="E54"/>
  <c r="E55"/>
  <c r="E56"/>
  <c r="E57"/>
  <c r="E58"/>
  <c r="E59"/>
  <c r="E61"/>
  <c r="E62"/>
  <c r="E63"/>
  <c r="E5"/>
  <c r="K130" i="19"/>
  <c r="K129"/>
  <c r="K128"/>
  <c r="K127"/>
  <c r="K126"/>
  <c r="K125"/>
  <c r="K124"/>
  <c r="K123"/>
  <c r="K122"/>
  <c r="K121"/>
  <c r="K120"/>
  <c r="K119"/>
  <c r="K118"/>
  <c r="K117"/>
  <c r="K115"/>
  <c r="K114"/>
  <c r="K113"/>
  <c r="K112"/>
  <c r="K111"/>
  <c r="K110"/>
  <c r="K109"/>
  <c r="K108"/>
  <c r="K107"/>
  <c r="K106"/>
  <c r="K105"/>
  <c r="K104"/>
  <c r="K103"/>
  <c r="K102"/>
  <c r="K100"/>
  <c r="K99"/>
  <c r="K98"/>
  <c r="K97"/>
  <c r="K96"/>
  <c r="K95"/>
  <c r="K94"/>
  <c r="K93"/>
  <c r="K92"/>
  <c r="K91"/>
  <c r="K90"/>
  <c r="K89"/>
  <c r="K88"/>
  <c r="K87"/>
  <c r="K85"/>
  <c r="K84"/>
  <c r="K83"/>
  <c r="K82"/>
  <c r="K81"/>
  <c r="K80"/>
  <c r="K79"/>
  <c r="K78"/>
  <c r="K77"/>
  <c r="K76"/>
  <c r="K75"/>
  <c r="K74"/>
  <c r="K73"/>
  <c r="K72"/>
  <c r="I130"/>
  <c r="I129"/>
  <c r="I128"/>
  <c r="I126"/>
  <c r="I125"/>
  <c r="I124"/>
  <c r="I123"/>
  <c r="I122"/>
  <c r="I121"/>
  <c r="I120"/>
  <c r="I119"/>
  <c r="I117"/>
  <c r="I115"/>
  <c r="I114"/>
  <c r="I113"/>
  <c r="I111"/>
  <c r="I110"/>
  <c r="I109"/>
  <c r="I108"/>
  <c r="I107"/>
  <c r="I106"/>
  <c r="I105"/>
  <c r="I104"/>
  <c r="I102"/>
  <c r="I100"/>
  <c r="I99"/>
  <c r="I98"/>
  <c r="I96"/>
  <c r="I95"/>
  <c r="I94"/>
  <c r="I93"/>
  <c r="I92"/>
  <c r="I91"/>
  <c r="I90"/>
  <c r="I89"/>
  <c r="I87"/>
  <c r="I85"/>
  <c r="I84"/>
  <c r="I83"/>
  <c r="I81"/>
  <c r="I80"/>
  <c r="I79"/>
  <c r="I78"/>
  <c r="I77"/>
  <c r="I76"/>
  <c r="I75"/>
  <c r="I74"/>
  <c r="I72"/>
  <c r="G130"/>
  <c r="G129"/>
  <c r="G128"/>
  <c r="G126"/>
  <c r="G125"/>
  <c r="G124"/>
  <c r="G123"/>
  <c r="G122"/>
  <c r="G121"/>
  <c r="G120"/>
  <c r="G119"/>
  <c r="G117"/>
  <c r="G115"/>
  <c r="G114"/>
  <c r="G113"/>
  <c r="G111"/>
  <c r="G110"/>
  <c r="G109"/>
  <c r="G108"/>
  <c r="G107"/>
  <c r="G106"/>
  <c r="G105"/>
  <c r="G104"/>
  <c r="G102"/>
  <c r="G100"/>
  <c r="G99"/>
  <c r="G98"/>
  <c r="G96"/>
  <c r="G95"/>
  <c r="G94"/>
  <c r="G93"/>
  <c r="G92"/>
  <c r="G91"/>
  <c r="G90"/>
  <c r="G89"/>
  <c r="G87"/>
  <c r="G85"/>
  <c r="G84"/>
  <c r="G83"/>
  <c r="G81"/>
  <c r="G80"/>
  <c r="G79"/>
  <c r="G78"/>
  <c r="G77"/>
  <c r="G76"/>
  <c r="G75"/>
  <c r="G74"/>
  <c r="G72"/>
  <c r="E74"/>
  <c r="E75"/>
  <c r="E76"/>
  <c r="E77"/>
  <c r="E78"/>
  <c r="E79"/>
  <c r="E80"/>
  <c r="E81"/>
  <c r="E83"/>
  <c r="E84"/>
  <c r="E85"/>
  <c r="E87"/>
  <c r="E89"/>
  <c r="E90"/>
  <c r="E91"/>
  <c r="E92"/>
  <c r="E93"/>
  <c r="E94"/>
  <c r="E95"/>
  <c r="E96"/>
  <c r="E98"/>
  <c r="E99"/>
  <c r="E100"/>
  <c r="E102"/>
  <c r="E104"/>
  <c r="E105"/>
  <c r="E106"/>
  <c r="E107"/>
  <c r="E108"/>
  <c r="E109"/>
  <c r="E110"/>
  <c r="E111"/>
  <c r="E113"/>
  <c r="E114"/>
  <c r="E115"/>
  <c r="E117"/>
  <c r="E119"/>
  <c r="E120"/>
  <c r="E121"/>
  <c r="E122"/>
  <c r="E123"/>
  <c r="E124"/>
  <c r="E125"/>
  <c r="E126"/>
  <c r="E128"/>
  <c r="E129"/>
  <c r="E130"/>
  <c r="E72"/>
  <c r="M63"/>
  <c r="M62"/>
  <c r="M61"/>
  <c r="M60"/>
  <c r="M59"/>
  <c r="M58"/>
  <c r="M57"/>
  <c r="M56"/>
  <c r="M55"/>
  <c r="M54"/>
  <c r="M53"/>
  <c r="M52"/>
  <c r="M51"/>
  <c r="M50"/>
  <c r="M48"/>
  <c r="M47"/>
  <c r="M46"/>
  <c r="M45"/>
  <c r="M44"/>
  <c r="M43"/>
  <c r="M42"/>
  <c r="M41"/>
  <c r="M40"/>
  <c r="M39"/>
  <c r="M38"/>
  <c r="M37"/>
  <c r="M36"/>
  <c r="M35"/>
  <c r="M33"/>
  <c r="M32"/>
  <c r="M31"/>
  <c r="M30"/>
  <c r="M29"/>
  <c r="M28"/>
  <c r="M27"/>
  <c r="M26"/>
  <c r="M25"/>
  <c r="M24"/>
  <c r="M23"/>
  <c r="M22"/>
  <c r="M21"/>
  <c r="M20"/>
  <c r="M18"/>
  <c r="M17"/>
  <c r="M16"/>
  <c r="M15"/>
  <c r="M14"/>
  <c r="M13"/>
  <c r="M12"/>
  <c r="M11"/>
  <c r="M10"/>
  <c r="M9"/>
  <c r="M8"/>
  <c r="M7"/>
  <c r="M6"/>
  <c r="M5"/>
  <c r="K63"/>
  <c r="K62"/>
  <c r="K61"/>
  <c r="K59"/>
  <c r="K58"/>
  <c r="K57"/>
  <c r="K56"/>
  <c r="K55"/>
  <c r="K54"/>
  <c r="K53"/>
  <c r="K52"/>
  <c r="K50"/>
  <c r="K48"/>
  <c r="K47"/>
  <c r="K46"/>
  <c r="K44"/>
  <c r="K43"/>
  <c r="K42"/>
  <c r="K41"/>
  <c r="K40"/>
  <c r="K39"/>
  <c r="K38"/>
  <c r="K37"/>
  <c r="K35"/>
  <c r="K33"/>
  <c r="K32"/>
  <c r="K31"/>
  <c r="K29"/>
  <c r="K28"/>
  <c r="K27"/>
  <c r="K26"/>
  <c r="K25"/>
  <c r="K24"/>
  <c r="K23"/>
  <c r="K22"/>
  <c r="K20"/>
  <c r="K18"/>
  <c r="K17"/>
  <c r="K16"/>
  <c r="K14"/>
  <c r="K13"/>
  <c r="K12"/>
  <c r="K11"/>
  <c r="K10"/>
  <c r="K9"/>
  <c r="K8"/>
  <c r="K7"/>
  <c r="K5"/>
  <c r="I63"/>
  <c r="I62"/>
  <c r="I61"/>
  <c r="I59"/>
  <c r="I58"/>
  <c r="I57"/>
  <c r="I56"/>
  <c r="I55"/>
  <c r="I54"/>
  <c r="I53"/>
  <c r="I52"/>
  <c r="I50"/>
  <c r="I48"/>
  <c r="I47"/>
  <c r="I46"/>
  <c r="I44"/>
  <c r="I43"/>
  <c r="I42"/>
  <c r="I41"/>
  <c r="I40"/>
  <c r="I39"/>
  <c r="I38"/>
  <c r="I37"/>
  <c r="I35"/>
  <c r="I33"/>
  <c r="I32"/>
  <c r="I31"/>
  <c r="I29"/>
  <c r="I28"/>
  <c r="I27"/>
  <c r="I26"/>
  <c r="I25"/>
  <c r="I24"/>
  <c r="I23"/>
  <c r="I22"/>
  <c r="I20"/>
  <c r="I18"/>
  <c r="I17"/>
  <c r="I16"/>
  <c r="I14"/>
  <c r="I13"/>
  <c r="I12"/>
  <c r="I11"/>
  <c r="I10"/>
  <c r="I9"/>
  <c r="I8"/>
  <c r="I7"/>
  <c r="I5"/>
  <c r="G63"/>
  <c r="G62"/>
  <c r="G61"/>
  <c r="G59"/>
  <c r="G58"/>
  <c r="G57"/>
  <c r="G56"/>
  <c r="G55"/>
  <c r="G54"/>
  <c r="G53"/>
  <c r="G52"/>
  <c r="G50"/>
  <c r="G48"/>
  <c r="G47"/>
  <c r="G46"/>
  <c r="G44"/>
  <c r="G43"/>
  <c r="G42"/>
  <c r="G41"/>
  <c r="G40"/>
  <c r="G39"/>
  <c r="G38"/>
  <c r="G37"/>
  <c r="G35"/>
  <c r="G33"/>
  <c r="G32"/>
  <c r="G31"/>
  <c r="G29"/>
  <c r="G28"/>
  <c r="G27"/>
  <c r="G26"/>
  <c r="G25"/>
  <c r="G24"/>
  <c r="G23"/>
  <c r="G22"/>
  <c r="G20"/>
  <c r="G18"/>
  <c r="G17"/>
  <c r="G16"/>
  <c r="G14"/>
  <c r="G13"/>
  <c r="G12"/>
  <c r="G11"/>
  <c r="G10"/>
  <c r="G9"/>
  <c r="G8"/>
  <c r="G7"/>
  <c r="G5"/>
  <c r="E7"/>
  <c r="E8"/>
  <c r="E9"/>
  <c r="E10"/>
  <c r="E11"/>
  <c r="E12"/>
  <c r="E13"/>
  <c r="E14"/>
  <c r="E16"/>
  <c r="E17"/>
  <c r="E18"/>
  <c r="E20"/>
  <c r="E22"/>
  <c r="E23"/>
  <c r="E24"/>
  <c r="E25"/>
  <c r="E26"/>
  <c r="E27"/>
  <c r="E28"/>
  <c r="E29"/>
  <c r="E31"/>
  <c r="E32"/>
  <c r="E33"/>
  <c r="E35"/>
  <c r="E37"/>
  <c r="E38"/>
  <c r="E39"/>
  <c r="E40"/>
  <c r="E41"/>
  <c r="E42"/>
  <c r="E43"/>
  <c r="E44"/>
  <c r="E46"/>
  <c r="E47"/>
  <c r="E48"/>
  <c r="E50"/>
  <c r="E52"/>
  <c r="E53"/>
  <c r="E54"/>
  <c r="E55"/>
  <c r="E56"/>
  <c r="E57"/>
  <c r="E58"/>
  <c r="E59"/>
  <c r="E61"/>
  <c r="E62"/>
  <c r="E63"/>
  <c r="E5"/>
  <c r="M196" i="15"/>
  <c r="M194"/>
  <c r="M193"/>
  <c r="M192"/>
  <c r="M191"/>
  <c r="M190"/>
  <c r="M186"/>
  <c r="M185"/>
  <c r="M184"/>
  <c r="M182"/>
  <c r="M181"/>
  <c r="M180"/>
  <c r="M179"/>
  <c r="M178"/>
  <c r="M177"/>
  <c r="M176"/>
  <c r="M175"/>
  <c r="M173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K196"/>
  <c r="K194"/>
  <c r="K193"/>
  <c r="K192"/>
  <c r="K191"/>
  <c r="K190"/>
  <c r="K186"/>
  <c r="K185"/>
  <c r="K184"/>
  <c r="K182"/>
  <c r="K181"/>
  <c r="K180"/>
  <c r="K179"/>
  <c r="K178"/>
  <c r="K177"/>
  <c r="K176"/>
  <c r="K175"/>
  <c r="K173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I196"/>
  <c r="I194"/>
  <c r="I193"/>
  <c r="I192"/>
  <c r="I191"/>
  <c r="I190"/>
  <c r="I186"/>
  <c r="I185"/>
  <c r="I184"/>
  <c r="I182"/>
  <c r="I181"/>
  <c r="I180"/>
  <c r="I179"/>
  <c r="I178"/>
  <c r="I177"/>
  <c r="I176"/>
  <c r="I175"/>
  <c r="I173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G196"/>
  <c r="G194"/>
  <c r="G193"/>
  <c r="G192"/>
  <c r="G191"/>
  <c r="G190"/>
  <c r="G186"/>
  <c r="G185"/>
  <c r="G184"/>
  <c r="G182"/>
  <c r="G181"/>
  <c r="G180"/>
  <c r="G179"/>
  <c r="G178"/>
  <c r="G177"/>
  <c r="G176"/>
  <c r="G175"/>
  <c r="G173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3"/>
  <c r="E175"/>
  <c r="E176"/>
  <c r="E177"/>
  <c r="E178"/>
  <c r="E179"/>
  <c r="E180"/>
  <c r="E181"/>
  <c r="E182"/>
  <c r="E184"/>
  <c r="E185"/>
  <c r="E186"/>
  <c r="E190"/>
  <c r="E191"/>
  <c r="E192"/>
  <c r="E193"/>
  <c r="E194"/>
  <c r="E196"/>
  <c r="E139"/>
  <c r="M129"/>
  <c r="M127"/>
  <c r="M126"/>
  <c r="M125"/>
  <c r="M124"/>
  <c r="M123"/>
  <c r="M119"/>
  <c r="M118"/>
  <c r="M117"/>
  <c r="M115"/>
  <c r="M114"/>
  <c r="M113"/>
  <c r="M112"/>
  <c r="M111"/>
  <c r="M110"/>
  <c r="M109"/>
  <c r="M108"/>
  <c r="M106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K129"/>
  <c r="K127"/>
  <c r="K126"/>
  <c r="K125"/>
  <c r="K124"/>
  <c r="K123"/>
  <c r="K119"/>
  <c r="K118"/>
  <c r="K117"/>
  <c r="K115"/>
  <c r="K114"/>
  <c r="K113"/>
  <c r="K112"/>
  <c r="K111"/>
  <c r="K110"/>
  <c r="K109"/>
  <c r="K108"/>
  <c r="K106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I129"/>
  <c r="I127"/>
  <c r="I126"/>
  <c r="I125"/>
  <c r="I124"/>
  <c r="I123"/>
  <c r="I119"/>
  <c r="I118"/>
  <c r="I117"/>
  <c r="I115"/>
  <c r="I114"/>
  <c r="I113"/>
  <c r="I112"/>
  <c r="I111"/>
  <c r="I110"/>
  <c r="I109"/>
  <c r="I108"/>
  <c r="I106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G129"/>
  <c r="G127"/>
  <c r="G126"/>
  <c r="G125"/>
  <c r="G124"/>
  <c r="G123"/>
  <c r="G119"/>
  <c r="G118"/>
  <c r="G117"/>
  <c r="G115"/>
  <c r="G114"/>
  <c r="G113"/>
  <c r="G112"/>
  <c r="G111"/>
  <c r="G110"/>
  <c r="G109"/>
  <c r="G108"/>
  <c r="G106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6"/>
  <c r="E108"/>
  <c r="E109"/>
  <c r="E110"/>
  <c r="E111"/>
  <c r="E112"/>
  <c r="E113"/>
  <c r="E114"/>
  <c r="E115"/>
  <c r="E117"/>
  <c r="E118"/>
  <c r="E119"/>
  <c r="E123"/>
  <c r="E124"/>
  <c r="E125"/>
  <c r="E126"/>
  <c r="E127"/>
  <c r="E129"/>
  <c r="E72"/>
  <c r="M63"/>
  <c r="M61"/>
  <c r="M60"/>
  <c r="M59"/>
  <c r="M58"/>
  <c r="M57"/>
  <c r="M53"/>
  <c r="M52"/>
  <c r="M51"/>
  <c r="M49"/>
  <c r="M48"/>
  <c r="M47"/>
  <c r="M46"/>
  <c r="M45"/>
  <c r="M44"/>
  <c r="M43"/>
  <c r="M42"/>
  <c r="M40"/>
  <c r="M38"/>
  <c r="M37"/>
  <c r="M36"/>
  <c r="M34"/>
  <c r="M33"/>
  <c r="M32"/>
  <c r="M31"/>
  <c r="M30"/>
  <c r="M29"/>
  <c r="M28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K63"/>
  <c r="K61"/>
  <c r="K60"/>
  <c r="K59"/>
  <c r="K58"/>
  <c r="K57"/>
  <c r="K53"/>
  <c r="K52"/>
  <c r="K51"/>
  <c r="K49"/>
  <c r="K48"/>
  <c r="K47"/>
  <c r="K46"/>
  <c r="K45"/>
  <c r="K44"/>
  <c r="K43"/>
  <c r="K42"/>
  <c r="K40"/>
  <c r="K38"/>
  <c r="K37"/>
  <c r="K36"/>
  <c r="K34"/>
  <c r="K33"/>
  <c r="K32"/>
  <c r="K31"/>
  <c r="K30"/>
  <c r="K29"/>
  <c r="K28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63"/>
  <c r="I61"/>
  <c r="I60"/>
  <c r="I59"/>
  <c r="I58"/>
  <c r="I57"/>
  <c r="I53"/>
  <c r="I52"/>
  <c r="I51"/>
  <c r="I49"/>
  <c r="I48"/>
  <c r="I47"/>
  <c r="I46"/>
  <c r="I45"/>
  <c r="I44"/>
  <c r="I43"/>
  <c r="I42"/>
  <c r="I40"/>
  <c r="I38"/>
  <c r="I37"/>
  <c r="I36"/>
  <c r="I34"/>
  <c r="I33"/>
  <c r="I32"/>
  <c r="I31"/>
  <c r="I30"/>
  <c r="I29"/>
  <c r="I28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63"/>
  <c r="G61"/>
  <c r="G60"/>
  <c r="G59"/>
  <c r="G58"/>
  <c r="G57"/>
  <c r="G53"/>
  <c r="G52"/>
  <c r="G51"/>
  <c r="G49"/>
  <c r="G48"/>
  <c r="G47"/>
  <c r="G46"/>
  <c r="G45"/>
  <c r="G44"/>
  <c r="G43"/>
  <c r="G42"/>
  <c r="G40"/>
  <c r="G38"/>
  <c r="G37"/>
  <c r="G36"/>
  <c r="G34"/>
  <c r="G33"/>
  <c r="G32"/>
  <c r="G31"/>
  <c r="G30"/>
  <c r="G29"/>
  <c r="G28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8"/>
  <c r="E29"/>
  <c r="E30"/>
  <c r="E31"/>
  <c r="E32"/>
  <c r="E33"/>
  <c r="E34"/>
  <c r="E36"/>
  <c r="E37"/>
  <c r="E38"/>
  <c r="E40"/>
  <c r="E42"/>
  <c r="E43"/>
  <c r="E44"/>
  <c r="E45"/>
  <c r="E46"/>
  <c r="E47"/>
  <c r="E48"/>
  <c r="E49"/>
  <c r="E51"/>
  <c r="E52"/>
  <c r="E53"/>
  <c r="E57"/>
  <c r="E58"/>
  <c r="E59"/>
  <c r="E60"/>
  <c r="E61"/>
  <c r="E63"/>
  <c r="E6"/>
  <c r="M199" i="14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139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72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"/>
  <c r="M199" i="13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139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72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"/>
  <c r="M198" i="12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38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72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"/>
  <c r="M199" i="11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139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72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"/>
  <c r="M199" i="10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139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72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"/>
  <c r="M108" i="9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78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42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6"/>
  <c r="M199" i="8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139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72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"/>
  <c r="M199" i="7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139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72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"/>
  <c r="M199" i="6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139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72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"/>
  <c r="M199" i="1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139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73"/>
  <c r="E74"/>
  <c r="E72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"/>
  <c r="F198" i="16"/>
  <c r="D198"/>
  <c r="B198"/>
  <c r="I197"/>
  <c r="H197"/>
  <c r="G197"/>
  <c r="E197"/>
  <c r="H196"/>
  <c r="I196" s="1"/>
  <c r="G196"/>
  <c r="E196"/>
  <c r="I195"/>
  <c r="H195"/>
  <c r="G195"/>
  <c r="E195"/>
  <c r="H194"/>
  <c r="I194" s="1"/>
  <c r="G194"/>
  <c r="E194"/>
  <c r="I193"/>
  <c r="H193"/>
  <c r="G193"/>
  <c r="E193"/>
  <c r="H192"/>
  <c r="I192" s="1"/>
  <c r="G192"/>
  <c r="E192"/>
  <c r="I191"/>
  <c r="H191"/>
  <c r="G191"/>
  <c r="E191"/>
  <c r="H190"/>
  <c r="I190" s="1"/>
  <c r="G190"/>
  <c r="E190"/>
  <c r="I189"/>
  <c r="H189"/>
  <c r="G189"/>
  <c r="E189"/>
  <c r="H188"/>
  <c r="I188" s="1"/>
  <c r="G188"/>
  <c r="E188"/>
  <c r="I187"/>
  <c r="H187"/>
  <c r="G187"/>
  <c r="E187"/>
  <c r="H186"/>
  <c r="I186" s="1"/>
  <c r="G186"/>
  <c r="E186"/>
  <c r="I185"/>
  <c r="H185"/>
  <c r="G185"/>
  <c r="E185"/>
  <c r="H184"/>
  <c r="H198" s="1"/>
  <c r="G184"/>
  <c r="E184"/>
  <c r="F183"/>
  <c r="D183"/>
  <c r="B183"/>
  <c r="I182"/>
  <c r="H182"/>
  <c r="G182"/>
  <c r="E182"/>
  <c r="H181"/>
  <c r="I181" s="1"/>
  <c r="G181"/>
  <c r="E181"/>
  <c r="I180"/>
  <c r="H180"/>
  <c r="G180"/>
  <c r="E180"/>
  <c r="H179"/>
  <c r="I179" s="1"/>
  <c r="G179"/>
  <c r="E179"/>
  <c r="I178"/>
  <c r="H178"/>
  <c r="G178"/>
  <c r="E178"/>
  <c r="H177"/>
  <c r="I177" s="1"/>
  <c r="G177"/>
  <c r="E177"/>
  <c r="I176"/>
  <c r="H176"/>
  <c r="G176"/>
  <c r="E176"/>
  <c r="H175"/>
  <c r="I175" s="1"/>
  <c r="G175"/>
  <c r="E175"/>
  <c r="I174"/>
  <c r="H174"/>
  <c r="G174"/>
  <c r="E174"/>
  <c r="H173"/>
  <c r="I173" s="1"/>
  <c r="G173"/>
  <c r="E173"/>
  <c r="H172"/>
  <c r="C172"/>
  <c r="I172" s="1"/>
  <c r="I171"/>
  <c r="H171"/>
  <c r="G171"/>
  <c r="E171"/>
  <c r="H170"/>
  <c r="H183" s="1"/>
  <c r="G170"/>
  <c r="E170"/>
  <c r="I169"/>
  <c r="H169"/>
  <c r="G169"/>
  <c r="E169"/>
  <c r="F168"/>
  <c r="D168"/>
  <c r="C168"/>
  <c r="G168" s="1"/>
  <c r="B168"/>
  <c r="H167"/>
  <c r="I167" s="1"/>
  <c r="G167"/>
  <c r="E167"/>
  <c r="I166"/>
  <c r="H166"/>
  <c r="G166"/>
  <c r="E166"/>
  <c r="H165"/>
  <c r="I165" s="1"/>
  <c r="G165"/>
  <c r="E165"/>
  <c r="I164"/>
  <c r="H164"/>
  <c r="G164"/>
  <c r="E164"/>
  <c r="H163"/>
  <c r="I163" s="1"/>
  <c r="E163"/>
  <c r="C163"/>
  <c r="G163" s="1"/>
  <c r="H162"/>
  <c r="I162" s="1"/>
  <c r="G162"/>
  <c r="E162"/>
  <c r="I161"/>
  <c r="H161"/>
  <c r="G161"/>
  <c r="E161"/>
  <c r="H160"/>
  <c r="I160" s="1"/>
  <c r="G160"/>
  <c r="E160"/>
  <c r="I159"/>
  <c r="H159"/>
  <c r="G159"/>
  <c r="E159"/>
  <c r="H158"/>
  <c r="I158" s="1"/>
  <c r="G158"/>
  <c r="E158"/>
  <c r="I157"/>
  <c r="H157"/>
  <c r="G157"/>
  <c r="E157"/>
  <c r="H156"/>
  <c r="I156" s="1"/>
  <c r="G156"/>
  <c r="E156"/>
  <c r="I155"/>
  <c r="H155"/>
  <c r="G155"/>
  <c r="E155"/>
  <c r="H154"/>
  <c r="H168" s="1"/>
  <c r="I168" s="1"/>
  <c r="G154"/>
  <c r="E154"/>
  <c r="F153"/>
  <c r="F199" s="1"/>
  <c r="D153"/>
  <c r="D199" s="1"/>
  <c r="B153"/>
  <c r="B199" s="1"/>
  <c r="I152"/>
  <c r="H152"/>
  <c r="G152"/>
  <c r="E152"/>
  <c r="H151"/>
  <c r="I151" s="1"/>
  <c r="G151"/>
  <c r="E151"/>
  <c r="I150"/>
  <c r="H150"/>
  <c r="G150"/>
  <c r="E150"/>
  <c r="H149"/>
  <c r="I149" s="1"/>
  <c r="G149"/>
  <c r="E149"/>
  <c r="H148"/>
  <c r="C148"/>
  <c r="I148" s="1"/>
  <c r="I147"/>
  <c r="H147"/>
  <c r="G147"/>
  <c r="E147"/>
  <c r="H146"/>
  <c r="I146" s="1"/>
  <c r="G146"/>
  <c r="E146"/>
  <c r="I145"/>
  <c r="H145"/>
  <c r="G145"/>
  <c r="E145"/>
  <c r="H144"/>
  <c r="I144" s="1"/>
  <c r="G144"/>
  <c r="E144"/>
  <c r="I143"/>
  <c r="H143"/>
  <c r="G143"/>
  <c r="E143"/>
  <c r="H142"/>
  <c r="I142" s="1"/>
  <c r="G142"/>
  <c r="H141"/>
  <c r="I141" s="1"/>
  <c r="G141"/>
  <c r="E141"/>
  <c r="I140"/>
  <c r="H140"/>
  <c r="G140"/>
  <c r="E140"/>
  <c r="H139"/>
  <c r="H153" s="1"/>
  <c r="G139"/>
  <c r="E139"/>
  <c r="F132"/>
  <c r="D132"/>
  <c r="B132"/>
  <c r="I131"/>
  <c r="H131"/>
  <c r="G131"/>
  <c r="E131"/>
  <c r="H130"/>
  <c r="I130" s="1"/>
  <c r="G130"/>
  <c r="E130"/>
  <c r="I129"/>
  <c r="H129"/>
  <c r="G129"/>
  <c r="E129"/>
  <c r="H128"/>
  <c r="I128" s="1"/>
  <c r="G128"/>
  <c r="E128"/>
  <c r="I127"/>
  <c r="H127"/>
  <c r="G127"/>
  <c r="E127"/>
  <c r="H126"/>
  <c r="I126" s="1"/>
  <c r="G126"/>
  <c r="E126"/>
  <c r="I125"/>
  <c r="H125"/>
  <c r="G125"/>
  <c r="E125"/>
  <c r="H124"/>
  <c r="I124" s="1"/>
  <c r="G124"/>
  <c r="E124"/>
  <c r="I123"/>
  <c r="H123"/>
  <c r="G123"/>
  <c r="E123"/>
  <c r="H122"/>
  <c r="I122" s="1"/>
  <c r="G122"/>
  <c r="E122"/>
  <c r="I121"/>
  <c r="H121"/>
  <c r="G121"/>
  <c r="E121"/>
  <c r="H120"/>
  <c r="I120" s="1"/>
  <c r="G120"/>
  <c r="E120"/>
  <c r="I119"/>
  <c r="H119"/>
  <c r="G119"/>
  <c r="E119"/>
  <c r="H118"/>
  <c r="H132" s="1"/>
  <c r="G118"/>
  <c r="E118"/>
  <c r="F117"/>
  <c r="D117"/>
  <c r="B117"/>
  <c r="I116"/>
  <c r="H116"/>
  <c r="G116"/>
  <c r="E116"/>
  <c r="H115"/>
  <c r="I115" s="1"/>
  <c r="G115"/>
  <c r="E115"/>
  <c r="I114"/>
  <c r="H114"/>
  <c r="G114"/>
  <c r="E114"/>
  <c r="H113"/>
  <c r="I113" s="1"/>
  <c r="G113"/>
  <c r="E113"/>
  <c r="I112"/>
  <c r="H112"/>
  <c r="G112"/>
  <c r="E112"/>
  <c r="H111"/>
  <c r="I111" s="1"/>
  <c r="G111"/>
  <c r="E111"/>
  <c r="I110"/>
  <c r="H110"/>
  <c r="G110"/>
  <c r="E110"/>
  <c r="H109"/>
  <c r="I109" s="1"/>
  <c r="G109"/>
  <c r="E109"/>
  <c r="I108"/>
  <c r="H108"/>
  <c r="G108"/>
  <c r="E108"/>
  <c r="H107"/>
  <c r="I107" s="1"/>
  <c r="G107"/>
  <c r="E107"/>
  <c r="H106"/>
  <c r="C106"/>
  <c r="I106" s="1"/>
  <c r="I105"/>
  <c r="H105"/>
  <c r="G105"/>
  <c r="E105"/>
  <c r="H104"/>
  <c r="H117" s="1"/>
  <c r="G104"/>
  <c r="E104"/>
  <c r="I103"/>
  <c r="H103"/>
  <c r="G103"/>
  <c r="E103"/>
  <c r="F102"/>
  <c r="D102"/>
  <c r="C102"/>
  <c r="G102" s="1"/>
  <c r="B102"/>
  <c r="H101"/>
  <c r="I101" s="1"/>
  <c r="G101"/>
  <c r="E101"/>
  <c r="I100"/>
  <c r="H100"/>
  <c r="G100"/>
  <c r="E100"/>
  <c r="H99"/>
  <c r="I99" s="1"/>
  <c r="G99"/>
  <c r="E99"/>
  <c r="I98"/>
  <c r="H98"/>
  <c r="G98"/>
  <c r="E98"/>
  <c r="H97"/>
  <c r="I97" s="1"/>
  <c r="E97"/>
  <c r="C97"/>
  <c r="G97" s="1"/>
  <c r="H96"/>
  <c r="I96" s="1"/>
  <c r="G96"/>
  <c r="E96"/>
  <c r="I95"/>
  <c r="H95"/>
  <c r="G95"/>
  <c r="E95"/>
  <c r="H94"/>
  <c r="I94" s="1"/>
  <c r="G94"/>
  <c r="E94"/>
  <c r="I93"/>
  <c r="H93"/>
  <c r="G93"/>
  <c r="E93"/>
  <c r="H92"/>
  <c r="I92" s="1"/>
  <c r="G92"/>
  <c r="E92"/>
  <c r="I91"/>
  <c r="H91"/>
  <c r="G91"/>
  <c r="E91"/>
  <c r="H90"/>
  <c r="I90" s="1"/>
  <c r="G90"/>
  <c r="E90"/>
  <c r="I89"/>
  <c r="H89"/>
  <c r="G89"/>
  <c r="E89"/>
  <c r="H88"/>
  <c r="H102" s="1"/>
  <c r="I102" s="1"/>
  <c r="G88"/>
  <c r="E88"/>
  <c r="F87"/>
  <c r="F133" s="1"/>
  <c r="D87"/>
  <c r="D133" s="1"/>
  <c r="B87"/>
  <c r="B133" s="1"/>
  <c r="I86"/>
  <c r="H86"/>
  <c r="G86"/>
  <c r="E86"/>
  <c r="H85"/>
  <c r="I85" s="1"/>
  <c r="G85"/>
  <c r="E85"/>
  <c r="I84"/>
  <c r="H84"/>
  <c r="G84"/>
  <c r="E84"/>
  <c r="H83"/>
  <c r="I83" s="1"/>
  <c r="G83"/>
  <c r="E83"/>
  <c r="H82"/>
  <c r="C82"/>
  <c r="I82" s="1"/>
  <c r="I81"/>
  <c r="H81"/>
  <c r="G81"/>
  <c r="E81"/>
  <c r="H80"/>
  <c r="I80" s="1"/>
  <c r="G80"/>
  <c r="E80"/>
  <c r="I79"/>
  <c r="H79"/>
  <c r="G79"/>
  <c r="E79"/>
  <c r="H78"/>
  <c r="I78" s="1"/>
  <c r="G78"/>
  <c r="E78"/>
  <c r="I77"/>
  <c r="H77"/>
  <c r="G77"/>
  <c r="E77"/>
  <c r="H76"/>
  <c r="I76" s="1"/>
  <c r="G76"/>
  <c r="H75"/>
  <c r="I75" s="1"/>
  <c r="G75"/>
  <c r="E75"/>
  <c r="I74"/>
  <c r="H74"/>
  <c r="G74"/>
  <c r="E74"/>
  <c r="H73"/>
  <c r="H87" s="1"/>
  <c r="G73"/>
  <c r="E73"/>
  <c r="F66"/>
  <c r="D66"/>
  <c r="B66"/>
  <c r="I65"/>
  <c r="H65"/>
  <c r="G65"/>
  <c r="E65"/>
  <c r="H64"/>
  <c r="I64" s="1"/>
  <c r="G64"/>
  <c r="E64"/>
  <c r="I63"/>
  <c r="H63"/>
  <c r="G63"/>
  <c r="E63"/>
  <c r="H62"/>
  <c r="I62" s="1"/>
  <c r="G62"/>
  <c r="E62"/>
  <c r="I61"/>
  <c r="H61"/>
  <c r="G61"/>
  <c r="E61"/>
  <c r="H60"/>
  <c r="I60" s="1"/>
  <c r="G60"/>
  <c r="E60"/>
  <c r="I59"/>
  <c r="H59"/>
  <c r="G59"/>
  <c r="E59"/>
  <c r="H58"/>
  <c r="I58" s="1"/>
  <c r="G58"/>
  <c r="E58"/>
  <c r="I57"/>
  <c r="H57"/>
  <c r="G57"/>
  <c r="E57"/>
  <c r="H56"/>
  <c r="I56" s="1"/>
  <c r="G56"/>
  <c r="E56"/>
  <c r="I55"/>
  <c r="H55"/>
  <c r="G55"/>
  <c r="E55"/>
  <c r="H54"/>
  <c r="I54" s="1"/>
  <c r="G54"/>
  <c r="E54"/>
  <c r="I53"/>
  <c r="H53"/>
  <c r="G53"/>
  <c r="E53"/>
  <c r="H52"/>
  <c r="H66" s="1"/>
  <c r="G52"/>
  <c r="E52"/>
  <c r="F51"/>
  <c r="D51"/>
  <c r="B51"/>
  <c r="I50"/>
  <c r="H50"/>
  <c r="G50"/>
  <c r="E50"/>
  <c r="H49"/>
  <c r="I49" s="1"/>
  <c r="G49"/>
  <c r="E49"/>
  <c r="I48"/>
  <c r="H48"/>
  <c r="G48"/>
  <c r="E48"/>
  <c r="H47"/>
  <c r="I47" s="1"/>
  <c r="G47"/>
  <c r="E47"/>
  <c r="I46"/>
  <c r="H46"/>
  <c r="G46"/>
  <c r="E46"/>
  <c r="H45"/>
  <c r="I45" s="1"/>
  <c r="G45"/>
  <c r="E45"/>
  <c r="I44"/>
  <c r="H44"/>
  <c r="G44"/>
  <c r="E44"/>
  <c r="H43"/>
  <c r="I43" s="1"/>
  <c r="G43"/>
  <c r="E43"/>
  <c r="I42"/>
  <c r="H42"/>
  <c r="G42"/>
  <c r="E42"/>
  <c r="H41"/>
  <c r="I41" s="1"/>
  <c r="G41"/>
  <c r="E41"/>
  <c r="H40"/>
  <c r="C40"/>
  <c r="I40" s="1"/>
  <c r="I39"/>
  <c r="H39"/>
  <c r="G39"/>
  <c r="E39"/>
  <c r="H38"/>
  <c r="H51" s="1"/>
  <c r="G38"/>
  <c r="E38"/>
  <c r="I37"/>
  <c r="H37"/>
  <c r="G37"/>
  <c r="E37"/>
  <c r="F36"/>
  <c r="D36"/>
  <c r="C36"/>
  <c r="G36" s="1"/>
  <c r="B36"/>
  <c r="H35"/>
  <c r="I35" s="1"/>
  <c r="G35"/>
  <c r="E35"/>
  <c r="I34"/>
  <c r="H34"/>
  <c r="G34"/>
  <c r="E34"/>
  <c r="H33"/>
  <c r="I33" s="1"/>
  <c r="G33"/>
  <c r="E33"/>
  <c r="I32"/>
  <c r="H32"/>
  <c r="G32"/>
  <c r="E32"/>
  <c r="H31"/>
  <c r="I31" s="1"/>
  <c r="E31"/>
  <c r="C31"/>
  <c r="G31" s="1"/>
  <c r="H30"/>
  <c r="I30" s="1"/>
  <c r="G30"/>
  <c r="E30"/>
  <c r="I29"/>
  <c r="H29"/>
  <c r="G29"/>
  <c r="E29"/>
  <c r="H28"/>
  <c r="I28" s="1"/>
  <c r="G28"/>
  <c r="E28"/>
  <c r="I27"/>
  <c r="H27"/>
  <c r="G27"/>
  <c r="E27"/>
  <c r="H26"/>
  <c r="I26" s="1"/>
  <c r="G26"/>
  <c r="E26"/>
  <c r="I25"/>
  <c r="H25"/>
  <c r="G25"/>
  <c r="E25"/>
  <c r="H24"/>
  <c r="I24" s="1"/>
  <c r="G24"/>
  <c r="E24"/>
  <c r="I23"/>
  <c r="H23"/>
  <c r="G23"/>
  <c r="E23"/>
  <c r="H22"/>
  <c r="H36" s="1"/>
  <c r="I36" s="1"/>
  <c r="G22"/>
  <c r="E22"/>
  <c r="F21"/>
  <c r="F67" s="1"/>
  <c r="D21"/>
  <c r="D67" s="1"/>
  <c r="B21"/>
  <c r="B67" s="1"/>
  <c r="I20"/>
  <c r="H20"/>
  <c r="G20"/>
  <c r="E20"/>
  <c r="H19"/>
  <c r="I19" s="1"/>
  <c r="G19"/>
  <c r="E19"/>
  <c r="I18"/>
  <c r="H18"/>
  <c r="G18"/>
  <c r="E18"/>
  <c r="H17"/>
  <c r="I17" s="1"/>
  <c r="G17"/>
  <c r="E17"/>
  <c r="H16"/>
  <c r="C16"/>
  <c r="I16" s="1"/>
  <c r="I15"/>
  <c r="H15"/>
  <c r="G15"/>
  <c r="E15"/>
  <c r="H14"/>
  <c r="I14" s="1"/>
  <c r="G14"/>
  <c r="E14"/>
  <c r="I13"/>
  <c r="H13"/>
  <c r="G13"/>
  <c r="E13"/>
  <c r="H12"/>
  <c r="I12" s="1"/>
  <c r="G12"/>
  <c r="E12"/>
  <c r="I11"/>
  <c r="H11"/>
  <c r="G11"/>
  <c r="E11"/>
  <c r="H10"/>
  <c r="I10" s="1"/>
  <c r="G10"/>
  <c r="H9"/>
  <c r="I9" s="1"/>
  <c r="G9"/>
  <c r="E9"/>
  <c r="I8"/>
  <c r="H8"/>
  <c r="G8"/>
  <c r="E8"/>
  <c r="H7"/>
  <c r="H21" s="1"/>
  <c r="G7"/>
  <c r="E7"/>
  <c r="J185" i="17"/>
  <c r="J186"/>
  <c r="J187"/>
  <c r="J188"/>
  <c r="J189"/>
  <c r="J190"/>
  <c r="J191"/>
  <c r="J192"/>
  <c r="J193"/>
  <c r="J194"/>
  <c r="J195"/>
  <c r="J196"/>
  <c r="J197"/>
  <c r="J184"/>
  <c r="J170"/>
  <c r="J171"/>
  <c r="J172"/>
  <c r="J173"/>
  <c r="J174"/>
  <c r="J175"/>
  <c r="J176"/>
  <c r="J177"/>
  <c r="J178"/>
  <c r="J179"/>
  <c r="J180"/>
  <c r="J181"/>
  <c r="J182"/>
  <c r="J169"/>
  <c r="J155"/>
  <c r="J156"/>
  <c r="J157"/>
  <c r="J158"/>
  <c r="J159"/>
  <c r="J160"/>
  <c r="J161"/>
  <c r="J162"/>
  <c r="J163"/>
  <c r="J164"/>
  <c r="J165"/>
  <c r="J166"/>
  <c r="J167"/>
  <c r="J154"/>
  <c r="J140"/>
  <c r="J141"/>
  <c r="J142"/>
  <c r="J143"/>
  <c r="J144"/>
  <c r="J145"/>
  <c r="J146"/>
  <c r="J147"/>
  <c r="J148"/>
  <c r="J149"/>
  <c r="J150"/>
  <c r="J151"/>
  <c r="J152"/>
  <c r="J139"/>
  <c r="J119"/>
  <c r="J120"/>
  <c r="J121"/>
  <c r="J122"/>
  <c r="J123"/>
  <c r="J124"/>
  <c r="J125"/>
  <c r="J126"/>
  <c r="J127"/>
  <c r="J128"/>
  <c r="J129"/>
  <c r="J130"/>
  <c r="J131"/>
  <c r="J118"/>
  <c r="J104"/>
  <c r="J105"/>
  <c r="J106"/>
  <c r="J107"/>
  <c r="J108"/>
  <c r="J109"/>
  <c r="J110"/>
  <c r="J111"/>
  <c r="J112"/>
  <c r="J113"/>
  <c r="J114"/>
  <c r="J115"/>
  <c r="J116"/>
  <c r="J103"/>
  <c r="J89"/>
  <c r="J90"/>
  <c r="J91"/>
  <c r="J92"/>
  <c r="J93"/>
  <c r="J94"/>
  <c r="J95"/>
  <c r="J96"/>
  <c r="J97"/>
  <c r="J98"/>
  <c r="J99"/>
  <c r="J100"/>
  <c r="J101"/>
  <c r="J88"/>
  <c r="J74"/>
  <c r="J75"/>
  <c r="J76"/>
  <c r="J77"/>
  <c r="J78"/>
  <c r="J79"/>
  <c r="J80"/>
  <c r="J81"/>
  <c r="J82"/>
  <c r="J83"/>
  <c r="J84"/>
  <c r="J85"/>
  <c r="J86"/>
  <c r="J73"/>
  <c r="F198"/>
  <c r="D198"/>
  <c r="B198"/>
  <c r="I197"/>
  <c r="H197"/>
  <c r="G197"/>
  <c r="E197"/>
  <c r="H196"/>
  <c r="I196" s="1"/>
  <c r="G196"/>
  <c r="E196"/>
  <c r="I195"/>
  <c r="H195"/>
  <c r="G195"/>
  <c r="E195"/>
  <c r="H194"/>
  <c r="I194" s="1"/>
  <c r="G194"/>
  <c r="E194"/>
  <c r="I193"/>
  <c r="H193"/>
  <c r="G193"/>
  <c r="E193"/>
  <c r="H192"/>
  <c r="I192" s="1"/>
  <c r="G192"/>
  <c r="E192"/>
  <c r="I191"/>
  <c r="H191"/>
  <c r="G191"/>
  <c r="E191"/>
  <c r="H190"/>
  <c r="I190" s="1"/>
  <c r="G190"/>
  <c r="E190"/>
  <c r="I189"/>
  <c r="H189"/>
  <c r="G189"/>
  <c r="E189"/>
  <c r="H188"/>
  <c r="I188" s="1"/>
  <c r="G188"/>
  <c r="E188"/>
  <c r="I187"/>
  <c r="H187"/>
  <c r="G187"/>
  <c r="E187"/>
  <c r="H186"/>
  <c r="I186" s="1"/>
  <c r="G186"/>
  <c r="E186"/>
  <c r="I185"/>
  <c r="H185"/>
  <c r="G185"/>
  <c r="E185"/>
  <c r="H184"/>
  <c r="H198" s="1"/>
  <c r="G184"/>
  <c r="E184"/>
  <c r="F183"/>
  <c r="D183"/>
  <c r="B183"/>
  <c r="I182"/>
  <c r="H182"/>
  <c r="G182"/>
  <c r="E182"/>
  <c r="H181"/>
  <c r="I181" s="1"/>
  <c r="G181"/>
  <c r="E181"/>
  <c r="I180"/>
  <c r="H180"/>
  <c r="G180"/>
  <c r="E180"/>
  <c r="H179"/>
  <c r="I179" s="1"/>
  <c r="G179"/>
  <c r="E179"/>
  <c r="I178"/>
  <c r="H178"/>
  <c r="G178"/>
  <c r="E178"/>
  <c r="H177"/>
  <c r="I177" s="1"/>
  <c r="G177"/>
  <c r="E177"/>
  <c r="I176"/>
  <c r="H176"/>
  <c r="G176"/>
  <c r="E176"/>
  <c r="H175"/>
  <c r="I175" s="1"/>
  <c r="G175"/>
  <c r="E175"/>
  <c r="I174"/>
  <c r="H174"/>
  <c r="G174"/>
  <c r="E174"/>
  <c r="H173"/>
  <c r="I173" s="1"/>
  <c r="G173"/>
  <c r="E173"/>
  <c r="H172"/>
  <c r="C172"/>
  <c r="I172" s="1"/>
  <c r="I171"/>
  <c r="H171"/>
  <c r="G171"/>
  <c r="E171"/>
  <c r="H170"/>
  <c r="H183" s="1"/>
  <c r="G170"/>
  <c r="E170"/>
  <c r="I169"/>
  <c r="H169"/>
  <c r="G169"/>
  <c r="E169"/>
  <c r="F168"/>
  <c r="D168"/>
  <c r="C168"/>
  <c r="G168" s="1"/>
  <c r="B168"/>
  <c r="H167"/>
  <c r="I167" s="1"/>
  <c r="G167"/>
  <c r="E167"/>
  <c r="I166"/>
  <c r="H166"/>
  <c r="G166"/>
  <c r="E166"/>
  <c r="H165"/>
  <c r="I165" s="1"/>
  <c r="G165"/>
  <c r="E165"/>
  <c r="I164"/>
  <c r="H164"/>
  <c r="G164"/>
  <c r="E164"/>
  <c r="H163"/>
  <c r="I163" s="1"/>
  <c r="E163"/>
  <c r="C163"/>
  <c r="G163" s="1"/>
  <c r="H162"/>
  <c r="I162" s="1"/>
  <c r="G162"/>
  <c r="E162"/>
  <c r="I161"/>
  <c r="H161"/>
  <c r="G161"/>
  <c r="E161"/>
  <c r="H160"/>
  <c r="I160" s="1"/>
  <c r="G160"/>
  <c r="E160"/>
  <c r="I159"/>
  <c r="H159"/>
  <c r="G159"/>
  <c r="E159"/>
  <c r="H158"/>
  <c r="I158" s="1"/>
  <c r="G158"/>
  <c r="E158"/>
  <c r="I157"/>
  <c r="H157"/>
  <c r="G157"/>
  <c r="E157"/>
  <c r="H156"/>
  <c r="I156" s="1"/>
  <c r="G156"/>
  <c r="E156"/>
  <c r="I155"/>
  <c r="H155"/>
  <c r="G155"/>
  <c r="E155"/>
  <c r="H154"/>
  <c r="H168" s="1"/>
  <c r="I168" s="1"/>
  <c r="G154"/>
  <c r="E154"/>
  <c r="F153"/>
  <c r="F199" s="1"/>
  <c r="D153"/>
  <c r="D199" s="1"/>
  <c r="B153"/>
  <c r="B199" s="1"/>
  <c r="I152"/>
  <c r="H152"/>
  <c r="G152"/>
  <c r="E152"/>
  <c r="H151"/>
  <c r="I151" s="1"/>
  <c r="G151"/>
  <c r="E151"/>
  <c r="I150"/>
  <c r="H150"/>
  <c r="G150"/>
  <c r="E150"/>
  <c r="H149"/>
  <c r="I149" s="1"/>
  <c r="G149"/>
  <c r="E149"/>
  <c r="H148"/>
  <c r="C148"/>
  <c r="I148" s="1"/>
  <c r="I147"/>
  <c r="H147"/>
  <c r="G147"/>
  <c r="E147"/>
  <c r="H146"/>
  <c r="I146" s="1"/>
  <c r="G146"/>
  <c r="E146"/>
  <c r="I145"/>
  <c r="H145"/>
  <c r="G145"/>
  <c r="E145"/>
  <c r="H144"/>
  <c r="I144" s="1"/>
  <c r="G144"/>
  <c r="E144"/>
  <c r="I143"/>
  <c r="H143"/>
  <c r="G143"/>
  <c r="E143"/>
  <c r="H142"/>
  <c r="I142" s="1"/>
  <c r="G142"/>
  <c r="H141"/>
  <c r="I141" s="1"/>
  <c r="G141"/>
  <c r="E141"/>
  <c r="I140"/>
  <c r="H140"/>
  <c r="G140"/>
  <c r="E140"/>
  <c r="H139"/>
  <c r="H153" s="1"/>
  <c r="G139"/>
  <c r="E139"/>
  <c r="F132"/>
  <c r="D132"/>
  <c r="B132"/>
  <c r="I131"/>
  <c r="H131"/>
  <c r="G131"/>
  <c r="E131"/>
  <c r="H130"/>
  <c r="I130" s="1"/>
  <c r="G130"/>
  <c r="E130"/>
  <c r="I129"/>
  <c r="H129"/>
  <c r="G129"/>
  <c r="E129"/>
  <c r="H128"/>
  <c r="I128" s="1"/>
  <c r="G128"/>
  <c r="E128"/>
  <c r="I127"/>
  <c r="H127"/>
  <c r="G127"/>
  <c r="E127"/>
  <c r="H126"/>
  <c r="I126" s="1"/>
  <c r="G126"/>
  <c r="E126"/>
  <c r="I125"/>
  <c r="H125"/>
  <c r="G125"/>
  <c r="E125"/>
  <c r="H124"/>
  <c r="I124" s="1"/>
  <c r="G124"/>
  <c r="E124"/>
  <c r="I123"/>
  <c r="H123"/>
  <c r="G123"/>
  <c r="E123"/>
  <c r="H122"/>
  <c r="I122" s="1"/>
  <c r="G122"/>
  <c r="E122"/>
  <c r="I121"/>
  <c r="H121"/>
  <c r="G121"/>
  <c r="E121"/>
  <c r="H120"/>
  <c r="I120" s="1"/>
  <c r="G120"/>
  <c r="E120"/>
  <c r="I119"/>
  <c r="H119"/>
  <c r="G119"/>
  <c r="E119"/>
  <c r="H118"/>
  <c r="H132" s="1"/>
  <c r="G118"/>
  <c r="E118"/>
  <c r="F117"/>
  <c r="D117"/>
  <c r="B117"/>
  <c r="I116"/>
  <c r="H116"/>
  <c r="G116"/>
  <c r="E116"/>
  <c r="H115"/>
  <c r="I115" s="1"/>
  <c r="G115"/>
  <c r="E115"/>
  <c r="I114"/>
  <c r="H114"/>
  <c r="G114"/>
  <c r="E114"/>
  <c r="H113"/>
  <c r="I113" s="1"/>
  <c r="G113"/>
  <c r="E113"/>
  <c r="I112"/>
  <c r="H112"/>
  <c r="G112"/>
  <c r="E112"/>
  <c r="H111"/>
  <c r="I111" s="1"/>
  <c r="G111"/>
  <c r="E111"/>
  <c r="I110"/>
  <c r="H110"/>
  <c r="G110"/>
  <c r="E110"/>
  <c r="H109"/>
  <c r="I109" s="1"/>
  <c r="G109"/>
  <c r="E109"/>
  <c r="I108"/>
  <c r="H108"/>
  <c r="G108"/>
  <c r="E108"/>
  <c r="H107"/>
  <c r="I107" s="1"/>
  <c r="G107"/>
  <c r="E107"/>
  <c r="H106"/>
  <c r="C106"/>
  <c r="I106" s="1"/>
  <c r="I105"/>
  <c r="H105"/>
  <c r="G105"/>
  <c r="E105"/>
  <c r="H104"/>
  <c r="H117" s="1"/>
  <c r="G104"/>
  <c r="E104"/>
  <c r="I103"/>
  <c r="H103"/>
  <c r="G103"/>
  <c r="E103"/>
  <c r="F102"/>
  <c r="D102"/>
  <c r="C102"/>
  <c r="G102" s="1"/>
  <c r="B102"/>
  <c r="H101"/>
  <c r="I101" s="1"/>
  <c r="G101"/>
  <c r="E101"/>
  <c r="I100"/>
  <c r="H100"/>
  <c r="G100"/>
  <c r="E100"/>
  <c r="H99"/>
  <c r="I99" s="1"/>
  <c r="G99"/>
  <c r="E99"/>
  <c r="I98"/>
  <c r="H98"/>
  <c r="G98"/>
  <c r="E98"/>
  <c r="H97"/>
  <c r="I97" s="1"/>
  <c r="E97"/>
  <c r="C97"/>
  <c r="G97" s="1"/>
  <c r="H96"/>
  <c r="I96" s="1"/>
  <c r="G96"/>
  <c r="E96"/>
  <c r="I95"/>
  <c r="H95"/>
  <c r="G95"/>
  <c r="E95"/>
  <c r="H94"/>
  <c r="I94" s="1"/>
  <c r="G94"/>
  <c r="E94"/>
  <c r="I93"/>
  <c r="H93"/>
  <c r="G93"/>
  <c r="E93"/>
  <c r="H92"/>
  <c r="I92" s="1"/>
  <c r="G92"/>
  <c r="E92"/>
  <c r="I91"/>
  <c r="H91"/>
  <c r="G91"/>
  <c r="E91"/>
  <c r="H90"/>
  <c r="I90" s="1"/>
  <c r="G90"/>
  <c r="E90"/>
  <c r="I89"/>
  <c r="H89"/>
  <c r="G89"/>
  <c r="E89"/>
  <c r="H88"/>
  <c r="H102" s="1"/>
  <c r="I102" s="1"/>
  <c r="G88"/>
  <c r="E88"/>
  <c r="F87"/>
  <c r="F133" s="1"/>
  <c r="D87"/>
  <c r="D133" s="1"/>
  <c r="B87"/>
  <c r="B133" s="1"/>
  <c r="I86"/>
  <c r="H86"/>
  <c r="G86"/>
  <c r="E86"/>
  <c r="H85"/>
  <c r="I85" s="1"/>
  <c r="G85"/>
  <c r="E85"/>
  <c r="I84"/>
  <c r="H84"/>
  <c r="G84"/>
  <c r="E84"/>
  <c r="H83"/>
  <c r="I83" s="1"/>
  <c r="G83"/>
  <c r="E83"/>
  <c r="H82"/>
  <c r="C82"/>
  <c r="I82" s="1"/>
  <c r="I81"/>
  <c r="H81"/>
  <c r="G81"/>
  <c r="E81"/>
  <c r="H80"/>
  <c r="I80" s="1"/>
  <c r="G80"/>
  <c r="E80"/>
  <c r="I79"/>
  <c r="H79"/>
  <c r="G79"/>
  <c r="E79"/>
  <c r="H78"/>
  <c r="I78" s="1"/>
  <c r="G78"/>
  <c r="E78"/>
  <c r="I77"/>
  <c r="H77"/>
  <c r="G77"/>
  <c r="E77"/>
  <c r="H76"/>
  <c r="I76" s="1"/>
  <c r="G76"/>
  <c r="H75"/>
  <c r="I75" s="1"/>
  <c r="G75"/>
  <c r="E75"/>
  <c r="I74"/>
  <c r="H74"/>
  <c r="G74"/>
  <c r="E74"/>
  <c r="H73"/>
  <c r="H87" s="1"/>
  <c r="G73"/>
  <c r="E73"/>
  <c r="F66"/>
  <c r="D66"/>
  <c r="B66"/>
  <c r="I65"/>
  <c r="H65"/>
  <c r="G65"/>
  <c r="E65"/>
  <c r="H64"/>
  <c r="I64" s="1"/>
  <c r="G64"/>
  <c r="E64"/>
  <c r="I63"/>
  <c r="H63"/>
  <c r="G63"/>
  <c r="E63"/>
  <c r="H62"/>
  <c r="I62" s="1"/>
  <c r="G62"/>
  <c r="E62"/>
  <c r="I61"/>
  <c r="H61"/>
  <c r="G61"/>
  <c r="E61"/>
  <c r="H60"/>
  <c r="I60" s="1"/>
  <c r="G60"/>
  <c r="E60"/>
  <c r="I59"/>
  <c r="H59"/>
  <c r="G59"/>
  <c r="E59"/>
  <c r="H58"/>
  <c r="I58" s="1"/>
  <c r="G58"/>
  <c r="E58"/>
  <c r="I57"/>
  <c r="H57"/>
  <c r="G57"/>
  <c r="E57"/>
  <c r="H56"/>
  <c r="I56" s="1"/>
  <c r="G56"/>
  <c r="E56"/>
  <c r="I55"/>
  <c r="H55"/>
  <c r="G55"/>
  <c r="E55"/>
  <c r="H54"/>
  <c r="I54" s="1"/>
  <c r="G54"/>
  <c r="E54"/>
  <c r="I53"/>
  <c r="H53"/>
  <c r="G53"/>
  <c r="E53"/>
  <c r="H52"/>
  <c r="H66" s="1"/>
  <c r="G52"/>
  <c r="E52"/>
  <c r="F51"/>
  <c r="D51"/>
  <c r="B51"/>
  <c r="I50"/>
  <c r="H50"/>
  <c r="G50"/>
  <c r="E50"/>
  <c r="H49"/>
  <c r="I49" s="1"/>
  <c r="G49"/>
  <c r="E49"/>
  <c r="I48"/>
  <c r="H48"/>
  <c r="G48"/>
  <c r="E48"/>
  <c r="H47"/>
  <c r="I47" s="1"/>
  <c r="G47"/>
  <c r="E47"/>
  <c r="I46"/>
  <c r="H46"/>
  <c r="G46"/>
  <c r="E46"/>
  <c r="H45"/>
  <c r="I45" s="1"/>
  <c r="G45"/>
  <c r="E45"/>
  <c r="I44"/>
  <c r="H44"/>
  <c r="G44"/>
  <c r="E44"/>
  <c r="H43"/>
  <c r="I43" s="1"/>
  <c r="G43"/>
  <c r="E43"/>
  <c r="I42"/>
  <c r="H42"/>
  <c r="G42"/>
  <c r="E42"/>
  <c r="H41"/>
  <c r="I41" s="1"/>
  <c r="G41"/>
  <c r="E41"/>
  <c r="H40"/>
  <c r="C40"/>
  <c r="I40" s="1"/>
  <c r="I39"/>
  <c r="H39"/>
  <c r="G39"/>
  <c r="E39"/>
  <c r="H38"/>
  <c r="H51" s="1"/>
  <c r="G38"/>
  <c r="E38"/>
  <c r="I37"/>
  <c r="H37"/>
  <c r="G37"/>
  <c r="E37"/>
  <c r="F36"/>
  <c r="D36"/>
  <c r="C36"/>
  <c r="G36" s="1"/>
  <c r="B36"/>
  <c r="H35"/>
  <c r="I35" s="1"/>
  <c r="G35"/>
  <c r="E35"/>
  <c r="I34"/>
  <c r="H34"/>
  <c r="G34"/>
  <c r="E34"/>
  <c r="H33"/>
  <c r="I33" s="1"/>
  <c r="G33"/>
  <c r="E33"/>
  <c r="I32"/>
  <c r="H32"/>
  <c r="G32"/>
  <c r="E32"/>
  <c r="H31"/>
  <c r="I31" s="1"/>
  <c r="E31"/>
  <c r="C31"/>
  <c r="G31" s="1"/>
  <c r="H30"/>
  <c r="I30" s="1"/>
  <c r="G30"/>
  <c r="E30"/>
  <c r="I29"/>
  <c r="H29"/>
  <c r="G29"/>
  <c r="E29"/>
  <c r="H28"/>
  <c r="I28" s="1"/>
  <c r="G28"/>
  <c r="E28"/>
  <c r="I27"/>
  <c r="H27"/>
  <c r="G27"/>
  <c r="E27"/>
  <c r="H26"/>
  <c r="I26" s="1"/>
  <c r="G26"/>
  <c r="E26"/>
  <c r="I25"/>
  <c r="H25"/>
  <c r="G25"/>
  <c r="E25"/>
  <c r="H24"/>
  <c r="I24" s="1"/>
  <c r="G24"/>
  <c r="E24"/>
  <c r="I23"/>
  <c r="H23"/>
  <c r="G23"/>
  <c r="E23"/>
  <c r="H22"/>
  <c r="H36" s="1"/>
  <c r="I36" s="1"/>
  <c r="G22"/>
  <c r="E22"/>
  <c r="F21"/>
  <c r="F67" s="1"/>
  <c r="D21"/>
  <c r="D67" s="1"/>
  <c r="B21"/>
  <c r="B67" s="1"/>
  <c r="I20"/>
  <c r="H20"/>
  <c r="G20"/>
  <c r="E20"/>
  <c r="H19"/>
  <c r="I19" s="1"/>
  <c r="G19"/>
  <c r="E19"/>
  <c r="I18"/>
  <c r="H18"/>
  <c r="G18"/>
  <c r="E18"/>
  <c r="H17"/>
  <c r="I17" s="1"/>
  <c r="G17"/>
  <c r="E17"/>
  <c r="H16"/>
  <c r="C16"/>
  <c r="I16" s="1"/>
  <c r="I15"/>
  <c r="H15"/>
  <c r="G15"/>
  <c r="E15"/>
  <c r="H14"/>
  <c r="I14" s="1"/>
  <c r="G14"/>
  <c r="E14"/>
  <c r="I13"/>
  <c r="H13"/>
  <c r="G13"/>
  <c r="E13"/>
  <c r="H12"/>
  <c r="I12" s="1"/>
  <c r="G12"/>
  <c r="E12"/>
  <c r="I11"/>
  <c r="H11"/>
  <c r="G11"/>
  <c r="E11"/>
  <c r="H10"/>
  <c r="I10" s="1"/>
  <c r="G10"/>
  <c r="H9"/>
  <c r="I9" s="1"/>
  <c r="G9"/>
  <c r="E9"/>
  <c r="I8"/>
  <c r="H8"/>
  <c r="G8"/>
  <c r="E8"/>
  <c r="H7"/>
  <c r="H21" s="1"/>
  <c r="G7"/>
  <c r="E7"/>
  <c r="J185" i="18"/>
  <c r="J186"/>
  <c r="J187"/>
  <c r="J188"/>
  <c r="J189"/>
  <c r="J190"/>
  <c r="J191"/>
  <c r="J192"/>
  <c r="J193"/>
  <c r="J194"/>
  <c r="J195"/>
  <c r="J196"/>
  <c r="J197"/>
  <c r="J184"/>
  <c r="G187"/>
  <c r="G188"/>
  <c r="G189"/>
  <c r="G190"/>
  <c r="G191"/>
  <c r="G192"/>
  <c r="G194"/>
  <c r="H116"/>
  <c r="I116" s="1"/>
  <c r="G116"/>
  <c r="E116"/>
  <c r="H115"/>
  <c r="I115" s="1"/>
  <c r="G115"/>
  <c r="E115"/>
  <c r="H114"/>
  <c r="I114" s="1"/>
  <c r="G114"/>
  <c r="E114"/>
  <c r="H113"/>
  <c r="I113" s="1"/>
  <c r="G113"/>
  <c r="E113"/>
  <c r="H112"/>
  <c r="I112" s="1"/>
  <c r="G112"/>
  <c r="E112"/>
  <c r="H111"/>
  <c r="I111" s="1"/>
  <c r="G111"/>
  <c r="E111"/>
  <c r="H110"/>
  <c r="I110" s="1"/>
  <c r="G110"/>
  <c r="E110"/>
  <c r="H109"/>
  <c r="I109" s="1"/>
  <c r="G109"/>
  <c r="E109"/>
  <c r="H108"/>
  <c r="I108" s="1"/>
  <c r="G108"/>
  <c r="E108"/>
  <c r="H107"/>
  <c r="I107" s="1"/>
  <c r="G107"/>
  <c r="E107"/>
  <c r="H106"/>
  <c r="I106" s="1"/>
  <c r="E106"/>
  <c r="C106"/>
  <c r="G106" s="1"/>
  <c r="I105"/>
  <c r="H105"/>
  <c r="G105"/>
  <c r="E105"/>
  <c r="I104"/>
  <c r="H104"/>
  <c r="G104"/>
  <c r="E104"/>
  <c r="I103"/>
  <c r="H103"/>
  <c r="G103"/>
  <c r="E103"/>
  <c r="F102"/>
  <c r="D102"/>
  <c r="C102"/>
  <c r="G102" s="1"/>
  <c r="B102"/>
  <c r="I101"/>
  <c r="H101"/>
  <c r="G101"/>
  <c r="E101"/>
  <c r="I100"/>
  <c r="H100"/>
  <c r="G100"/>
  <c r="E100"/>
  <c r="I99"/>
  <c r="H99"/>
  <c r="G99"/>
  <c r="E99"/>
  <c r="I98"/>
  <c r="H98"/>
  <c r="G98"/>
  <c r="E98"/>
  <c r="H97"/>
  <c r="G97"/>
  <c r="C97"/>
  <c r="I97" s="1"/>
  <c r="H96"/>
  <c r="I96" s="1"/>
  <c r="G96"/>
  <c r="E96"/>
  <c r="H95"/>
  <c r="I95" s="1"/>
  <c r="G95"/>
  <c r="E95"/>
  <c r="H94"/>
  <c r="I94" s="1"/>
  <c r="G94"/>
  <c r="E94"/>
  <c r="H93"/>
  <c r="I93" s="1"/>
  <c r="G93"/>
  <c r="E93"/>
  <c r="H92"/>
  <c r="I92" s="1"/>
  <c r="G92"/>
  <c r="E92"/>
  <c r="H91"/>
  <c r="I91" s="1"/>
  <c r="G91"/>
  <c r="E91"/>
  <c r="H90"/>
  <c r="I90" s="1"/>
  <c r="G90"/>
  <c r="E90"/>
  <c r="H89"/>
  <c r="I89" s="1"/>
  <c r="G89"/>
  <c r="E89"/>
  <c r="H88"/>
  <c r="H102" s="1"/>
  <c r="I102" s="1"/>
  <c r="G88"/>
  <c r="E88"/>
  <c r="F87"/>
  <c r="D87"/>
  <c r="B87"/>
  <c r="H86"/>
  <c r="I86" s="1"/>
  <c r="G86"/>
  <c r="E86"/>
  <c r="H85"/>
  <c r="I85" s="1"/>
  <c r="G85"/>
  <c r="E85"/>
  <c r="H84"/>
  <c r="I84" s="1"/>
  <c r="G84"/>
  <c r="E84"/>
  <c r="H83"/>
  <c r="I83" s="1"/>
  <c r="G83"/>
  <c r="E83"/>
  <c r="H82"/>
  <c r="I82" s="1"/>
  <c r="E82"/>
  <c r="C82"/>
  <c r="G82" s="1"/>
  <c r="I81"/>
  <c r="H81"/>
  <c r="G81"/>
  <c r="E81"/>
  <c r="I80"/>
  <c r="H80"/>
  <c r="G80"/>
  <c r="E80"/>
  <c r="I79"/>
  <c r="H79"/>
  <c r="G79"/>
  <c r="E79"/>
  <c r="I78"/>
  <c r="H78"/>
  <c r="G78"/>
  <c r="E78"/>
  <c r="I77"/>
  <c r="H77"/>
  <c r="G77"/>
  <c r="E77"/>
  <c r="I76"/>
  <c r="H76"/>
  <c r="G76"/>
  <c r="H75"/>
  <c r="I75" s="1"/>
  <c r="G75"/>
  <c r="E75"/>
  <c r="H74"/>
  <c r="I74" s="1"/>
  <c r="G74"/>
  <c r="E74"/>
  <c r="H73"/>
  <c r="I73" s="1"/>
  <c r="G73"/>
  <c r="E73"/>
  <c r="P184" i="12"/>
  <c r="P185"/>
  <c r="P186"/>
  <c r="P187"/>
  <c r="P188"/>
  <c r="P189"/>
  <c r="P190"/>
  <c r="P191"/>
  <c r="P192"/>
  <c r="P193"/>
  <c r="P194"/>
  <c r="P195"/>
  <c r="P196"/>
  <c r="P183"/>
  <c r="P169"/>
  <c r="P170"/>
  <c r="P171"/>
  <c r="P172"/>
  <c r="P173"/>
  <c r="P174"/>
  <c r="P175"/>
  <c r="P176"/>
  <c r="P177"/>
  <c r="P178"/>
  <c r="P179"/>
  <c r="P180"/>
  <c r="P181"/>
  <c r="P168"/>
  <c r="P154"/>
  <c r="P155"/>
  <c r="P156"/>
  <c r="P157"/>
  <c r="P158"/>
  <c r="P159"/>
  <c r="P160"/>
  <c r="P161"/>
  <c r="P162"/>
  <c r="P163"/>
  <c r="P164"/>
  <c r="P165"/>
  <c r="P166"/>
  <c r="P153"/>
  <c r="P139"/>
  <c r="P140"/>
  <c r="P141"/>
  <c r="P142"/>
  <c r="P143"/>
  <c r="P144"/>
  <c r="P145"/>
  <c r="P146"/>
  <c r="P147"/>
  <c r="P148"/>
  <c r="P149"/>
  <c r="P150"/>
  <c r="P151"/>
  <c r="P138"/>
  <c r="P94" i="9"/>
  <c r="P95"/>
  <c r="P96"/>
  <c r="P97"/>
  <c r="P98"/>
  <c r="P99"/>
  <c r="P100"/>
  <c r="P101"/>
  <c r="P102"/>
  <c r="P103"/>
  <c r="P104"/>
  <c r="P105"/>
  <c r="P106"/>
  <c r="P93"/>
  <c r="P79"/>
  <c r="P80"/>
  <c r="P81"/>
  <c r="P82"/>
  <c r="P83"/>
  <c r="P84"/>
  <c r="P85"/>
  <c r="P86"/>
  <c r="P87"/>
  <c r="P88"/>
  <c r="P89"/>
  <c r="P90"/>
  <c r="P91"/>
  <c r="P78"/>
  <c r="P195" i="15"/>
  <c r="P197" i="6"/>
  <c r="P196"/>
  <c r="P195"/>
  <c r="P194"/>
  <c r="P193"/>
  <c r="P192"/>
  <c r="P191"/>
  <c r="P190"/>
  <c r="P189"/>
  <c r="P188"/>
  <c r="P187"/>
  <c r="P186"/>
  <c r="P185"/>
  <c r="P184"/>
  <c r="P182"/>
  <c r="P181"/>
  <c r="P180"/>
  <c r="P179"/>
  <c r="P178"/>
  <c r="P177"/>
  <c r="P176"/>
  <c r="P175"/>
  <c r="P174"/>
  <c r="P173"/>
  <c r="P172"/>
  <c r="P171"/>
  <c r="P170"/>
  <c r="P169"/>
  <c r="P167"/>
  <c r="P166"/>
  <c r="P165"/>
  <c r="P164"/>
  <c r="P163"/>
  <c r="P162"/>
  <c r="P161"/>
  <c r="P160"/>
  <c r="P159"/>
  <c r="P158"/>
  <c r="P157"/>
  <c r="P156"/>
  <c r="P155"/>
  <c r="P154"/>
  <c r="P152"/>
  <c r="P151"/>
  <c r="P150"/>
  <c r="P149"/>
  <c r="P148"/>
  <c r="P147"/>
  <c r="P146"/>
  <c r="P145"/>
  <c r="P144"/>
  <c r="P143"/>
  <c r="P142"/>
  <c r="P141"/>
  <c r="P140"/>
  <c r="P139"/>
  <c r="P118" i="1"/>
  <c r="P119"/>
  <c r="P120"/>
  <c r="P121"/>
  <c r="P122"/>
  <c r="P123"/>
  <c r="P124"/>
  <c r="P125"/>
  <c r="P126"/>
  <c r="P127"/>
  <c r="P128"/>
  <c r="P129"/>
  <c r="P130"/>
  <c r="P103"/>
  <c r="P104"/>
  <c r="P105"/>
  <c r="P106"/>
  <c r="P107"/>
  <c r="P108"/>
  <c r="P109"/>
  <c r="P110"/>
  <c r="P111"/>
  <c r="P112"/>
  <c r="P113"/>
  <c r="P114"/>
  <c r="P115"/>
  <c r="P102"/>
  <c r="P88"/>
  <c r="P89"/>
  <c r="P90"/>
  <c r="P91"/>
  <c r="P92"/>
  <c r="P93"/>
  <c r="P94"/>
  <c r="P95"/>
  <c r="P96"/>
  <c r="P97"/>
  <c r="P98"/>
  <c r="P99"/>
  <c r="P100"/>
  <c r="P87"/>
  <c r="P73"/>
  <c r="P74"/>
  <c r="P75"/>
  <c r="P76"/>
  <c r="P77"/>
  <c r="P78"/>
  <c r="P79"/>
  <c r="P80"/>
  <c r="P81"/>
  <c r="P82"/>
  <c r="P83"/>
  <c r="P84"/>
  <c r="P85"/>
  <c r="P52"/>
  <c r="P53"/>
  <c r="P54"/>
  <c r="P55"/>
  <c r="P56"/>
  <c r="P57"/>
  <c r="P58"/>
  <c r="P59"/>
  <c r="P60"/>
  <c r="P61"/>
  <c r="P62"/>
  <c r="P63"/>
  <c r="P64"/>
  <c r="P51"/>
  <c r="P37"/>
  <c r="P38"/>
  <c r="P39"/>
  <c r="P40"/>
  <c r="P41"/>
  <c r="P42"/>
  <c r="P43"/>
  <c r="P44"/>
  <c r="P45"/>
  <c r="P46"/>
  <c r="P47"/>
  <c r="P48"/>
  <c r="P49"/>
  <c r="P36"/>
  <c r="P22"/>
  <c r="P23"/>
  <c r="P24"/>
  <c r="P25"/>
  <c r="P26"/>
  <c r="P27"/>
  <c r="P28"/>
  <c r="P29"/>
  <c r="P30"/>
  <c r="P31"/>
  <c r="P32"/>
  <c r="P33"/>
  <c r="P34"/>
  <c r="P21"/>
  <c r="P7"/>
  <c r="P8"/>
  <c r="P9"/>
  <c r="P10"/>
  <c r="P11"/>
  <c r="P12"/>
  <c r="P13"/>
  <c r="P14"/>
  <c r="P15"/>
  <c r="P16"/>
  <c r="P17"/>
  <c r="P18"/>
  <c r="P19"/>
  <c r="P185"/>
  <c r="P186"/>
  <c r="P187"/>
  <c r="P188"/>
  <c r="P189"/>
  <c r="P190"/>
  <c r="P191"/>
  <c r="P192"/>
  <c r="P193"/>
  <c r="P194"/>
  <c r="P195"/>
  <c r="P196"/>
  <c r="P197"/>
  <c r="P184"/>
  <c r="P170"/>
  <c r="P171"/>
  <c r="P172"/>
  <c r="P173"/>
  <c r="P174"/>
  <c r="P175"/>
  <c r="P176"/>
  <c r="P177"/>
  <c r="P178"/>
  <c r="P179"/>
  <c r="P180"/>
  <c r="P181"/>
  <c r="P182"/>
  <c r="P169"/>
  <c r="P155"/>
  <c r="P156"/>
  <c r="P157"/>
  <c r="P158"/>
  <c r="P159"/>
  <c r="P160"/>
  <c r="P161"/>
  <c r="P162"/>
  <c r="P163"/>
  <c r="P164"/>
  <c r="P165"/>
  <c r="P166"/>
  <c r="P167"/>
  <c r="P154"/>
  <c r="P140"/>
  <c r="P141"/>
  <c r="P142"/>
  <c r="P143"/>
  <c r="P144"/>
  <c r="P145"/>
  <c r="P146"/>
  <c r="P147"/>
  <c r="P148"/>
  <c r="P149"/>
  <c r="P150"/>
  <c r="P151"/>
  <c r="P152"/>
  <c r="P139"/>
  <c r="C67" i="16" l="1"/>
  <c r="E67" s="1"/>
  <c r="C133"/>
  <c r="E133" s="1"/>
  <c r="C199"/>
  <c r="E199" s="1"/>
  <c r="H67"/>
  <c r="I67" s="1"/>
  <c r="H133"/>
  <c r="I133" s="1"/>
  <c r="H199"/>
  <c r="I199" s="1"/>
  <c r="G67"/>
  <c r="G133"/>
  <c r="G199"/>
  <c r="I7"/>
  <c r="J7" s="1"/>
  <c r="E16"/>
  <c r="C21"/>
  <c r="I21" s="1"/>
  <c r="G21"/>
  <c r="I22"/>
  <c r="J22" s="1"/>
  <c r="I38"/>
  <c r="J38" s="1"/>
  <c r="E40"/>
  <c r="C51"/>
  <c r="I51" s="1"/>
  <c r="I52"/>
  <c r="J52" s="1"/>
  <c r="C66"/>
  <c r="G66" s="1"/>
  <c r="I73"/>
  <c r="J73" s="1"/>
  <c r="E82"/>
  <c r="C87"/>
  <c r="I87" s="1"/>
  <c r="E87"/>
  <c r="G87"/>
  <c r="I88"/>
  <c r="J88" s="1"/>
  <c r="I104"/>
  <c r="J104" s="1"/>
  <c r="E106"/>
  <c r="C117"/>
  <c r="E117" s="1"/>
  <c r="I118"/>
  <c r="J118" s="1"/>
  <c r="C132"/>
  <c r="G132" s="1"/>
  <c r="I139"/>
  <c r="J139" s="1"/>
  <c r="E148"/>
  <c r="C153"/>
  <c r="G153" s="1"/>
  <c r="I154"/>
  <c r="J154" s="1"/>
  <c r="I170"/>
  <c r="J170" s="1"/>
  <c r="E172"/>
  <c r="C183"/>
  <c r="I183" s="1"/>
  <c r="I184"/>
  <c r="J184" s="1"/>
  <c r="C198"/>
  <c r="G198" s="1"/>
  <c r="G16"/>
  <c r="E36"/>
  <c r="G40"/>
  <c r="G82"/>
  <c r="E102"/>
  <c r="G106"/>
  <c r="G148"/>
  <c r="E168"/>
  <c r="G172"/>
  <c r="H67" i="17"/>
  <c r="H133"/>
  <c r="I87"/>
  <c r="H199"/>
  <c r="C67"/>
  <c r="E67" s="1"/>
  <c r="C133"/>
  <c r="E133" s="1"/>
  <c r="C199"/>
  <c r="E199" s="1"/>
  <c r="J25"/>
  <c r="J32"/>
  <c r="J53"/>
  <c r="J60"/>
  <c r="J65"/>
  <c r="J23"/>
  <c r="J27"/>
  <c r="J33"/>
  <c r="J55"/>
  <c r="J59"/>
  <c r="J63"/>
  <c r="G132"/>
  <c r="G67"/>
  <c r="J31"/>
  <c r="J64"/>
  <c r="E117"/>
  <c r="E132"/>
  <c r="G199"/>
  <c r="I7"/>
  <c r="J7" s="1"/>
  <c r="E16"/>
  <c r="C21"/>
  <c r="E21" s="1"/>
  <c r="I22"/>
  <c r="J22" s="1"/>
  <c r="I38"/>
  <c r="J38" s="1"/>
  <c r="E40"/>
  <c r="C51"/>
  <c r="I51" s="1"/>
  <c r="I52"/>
  <c r="J52" s="1"/>
  <c r="C66"/>
  <c r="I66" s="1"/>
  <c r="I73"/>
  <c r="E82"/>
  <c r="C87"/>
  <c r="E87"/>
  <c r="G87"/>
  <c r="I88"/>
  <c r="I104"/>
  <c r="E106"/>
  <c r="C117"/>
  <c r="I117" s="1"/>
  <c r="I118"/>
  <c r="C132"/>
  <c r="I132" s="1"/>
  <c r="I139"/>
  <c r="E148"/>
  <c r="C153"/>
  <c r="E153" s="1"/>
  <c r="G153"/>
  <c r="I154"/>
  <c r="I170"/>
  <c r="E172"/>
  <c r="C183"/>
  <c r="I183" s="1"/>
  <c r="I184"/>
  <c r="C198"/>
  <c r="G198" s="1"/>
  <c r="G16"/>
  <c r="E36"/>
  <c r="G40"/>
  <c r="G82"/>
  <c r="E102"/>
  <c r="G106"/>
  <c r="G148"/>
  <c r="E168"/>
  <c r="G172"/>
  <c r="H87" i="18"/>
  <c r="I87" s="1"/>
  <c r="C87"/>
  <c r="E87" s="1"/>
  <c r="I88"/>
  <c r="E97"/>
  <c r="E102"/>
  <c r="E153" i="16" l="1"/>
  <c r="E21"/>
  <c r="E198"/>
  <c r="J196"/>
  <c r="J192"/>
  <c r="J188"/>
  <c r="I198"/>
  <c r="J182"/>
  <c r="J178"/>
  <c r="J174"/>
  <c r="J172"/>
  <c r="J167"/>
  <c r="J163"/>
  <c r="J160"/>
  <c r="J156"/>
  <c r="J150"/>
  <c r="J148"/>
  <c r="J144"/>
  <c r="E132"/>
  <c r="J130"/>
  <c r="J126"/>
  <c r="J122"/>
  <c r="I132"/>
  <c r="J116"/>
  <c r="J112"/>
  <c r="J108"/>
  <c r="J106"/>
  <c r="J101"/>
  <c r="J97"/>
  <c r="J94"/>
  <c r="J90"/>
  <c r="J84"/>
  <c r="J82"/>
  <c r="J78"/>
  <c r="E66"/>
  <c r="J64"/>
  <c r="J60"/>
  <c r="J56"/>
  <c r="I66"/>
  <c r="J50"/>
  <c r="J46"/>
  <c r="J42"/>
  <c r="J40"/>
  <c r="J35"/>
  <c r="J31"/>
  <c r="J28"/>
  <c r="J24"/>
  <c r="J18"/>
  <c r="J16"/>
  <c r="J12"/>
  <c r="I153"/>
  <c r="J194"/>
  <c r="J190"/>
  <c r="J186"/>
  <c r="J180"/>
  <c r="J176"/>
  <c r="J171"/>
  <c r="J166"/>
  <c r="J162"/>
  <c r="J158"/>
  <c r="J152"/>
  <c r="J147"/>
  <c r="J143"/>
  <c r="J141"/>
  <c r="J129"/>
  <c r="J125"/>
  <c r="J121"/>
  <c r="G117"/>
  <c r="J113"/>
  <c r="J109"/>
  <c r="I117"/>
  <c r="J99"/>
  <c r="J93"/>
  <c r="J89"/>
  <c r="J85"/>
  <c r="J80"/>
  <c r="J76"/>
  <c r="J62"/>
  <c r="J58"/>
  <c r="J54"/>
  <c r="J48"/>
  <c r="J44"/>
  <c r="J39"/>
  <c r="J34"/>
  <c r="J30"/>
  <c r="J26"/>
  <c r="J20"/>
  <c r="J15"/>
  <c r="J11"/>
  <c r="J9"/>
  <c r="J197"/>
  <c r="J193"/>
  <c r="J189"/>
  <c r="J185"/>
  <c r="E183"/>
  <c r="J181"/>
  <c r="J177"/>
  <c r="J173"/>
  <c r="J169"/>
  <c r="J164"/>
  <c r="J161"/>
  <c r="J157"/>
  <c r="J149"/>
  <c r="J145"/>
  <c r="J140"/>
  <c r="J131"/>
  <c r="J127"/>
  <c r="J123"/>
  <c r="J119"/>
  <c r="J115"/>
  <c r="J111"/>
  <c r="J107"/>
  <c r="J103"/>
  <c r="J98"/>
  <c r="J95"/>
  <c r="J91"/>
  <c r="J83"/>
  <c r="J79"/>
  <c r="J74"/>
  <c r="J65"/>
  <c r="J61"/>
  <c r="J57"/>
  <c r="J53"/>
  <c r="E51"/>
  <c r="J49"/>
  <c r="J45"/>
  <c r="J41"/>
  <c r="J37"/>
  <c r="J32"/>
  <c r="J29"/>
  <c r="J25"/>
  <c r="J17"/>
  <c r="J13"/>
  <c r="J8"/>
  <c r="J195"/>
  <c r="J191"/>
  <c r="J187"/>
  <c r="G183"/>
  <c r="J179"/>
  <c r="J175"/>
  <c r="J165"/>
  <c r="J159"/>
  <c r="J155"/>
  <c r="J151"/>
  <c r="J146"/>
  <c r="J142"/>
  <c r="J128"/>
  <c r="J124"/>
  <c r="J120"/>
  <c r="J114"/>
  <c r="J110"/>
  <c r="J105"/>
  <c r="J100"/>
  <c r="J96"/>
  <c r="J92"/>
  <c r="J86"/>
  <c r="J81"/>
  <c r="J77"/>
  <c r="J75"/>
  <c r="J63"/>
  <c r="J59"/>
  <c r="J55"/>
  <c r="G51"/>
  <c r="J47"/>
  <c r="J43"/>
  <c r="J33"/>
  <c r="J27"/>
  <c r="J23"/>
  <c r="J19"/>
  <c r="J14"/>
  <c r="J10"/>
  <c r="G21" i="17"/>
  <c r="E183"/>
  <c r="E51"/>
  <c r="G183"/>
  <c r="G51"/>
  <c r="J47"/>
  <c r="J43"/>
  <c r="J19"/>
  <c r="J14"/>
  <c r="J10"/>
  <c r="J50"/>
  <c r="J45"/>
  <c r="J40"/>
  <c r="J18"/>
  <c r="J13"/>
  <c r="I153"/>
  <c r="I21"/>
  <c r="E198"/>
  <c r="I198"/>
  <c r="E66"/>
  <c r="J56"/>
  <c r="J49"/>
  <c r="J37"/>
  <c r="J28"/>
  <c r="J16"/>
  <c r="G117"/>
  <c r="G66"/>
  <c r="J62"/>
  <c r="J58"/>
  <c r="J54"/>
  <c r="J48"/>
  <c r="J44"/>
  <c r="J39"/>
  <c r="J34"/>
  <c r="J30"/>
  <c r="J26"/>
  <c r="J20"/>
  <c r="J15"/>
  <c r="J11"/>
  <c r="J9"/>
  <c r="G133"/>
  <c r="J61"/>
  <c r="J57"/>
  <c r="J46"/>
  <c r="J42"/>
  <c r="J35"/>
  <c r="J29"/>
  <c r="J24"/>
  <c r="J17"/>
  <c r="J12"/>
  <c r="I199"/>
  <c r="I133"/>
  <c r="I67"/>
  <c r="J41"/>
  <c r="J8"/>
  <c r="G87" i="18"/>
  <c r="I182" l="1"/>
  <c r="H182"/>
  <c r="G182"/>
  <c r="E182"/>
  <c r="H181"/>
  <c r="I181" s="1"/>
  <c r="G181"/>
  <c r="E181"/>
  <c r="I180"/>
  <c r="H180"/>
  <c r="G180"/>
  <c r="E180"/>
  <c r="H179"/>
  <c r="I179" s="1"/>
  <c r="J179" s="1"/>
  <c r="E179"/>
  <c r="G179"/>
  <c r="H178"/>
  <c r="I178" s="1"/>
  <c r="G178"/>
  <c r="E178"/>
  <c r="I177"/>
  <c r="H177"/>
  <c r="G177"/>
  <c r="E177"/>
  <c r="H176"/>
  <c r="I176" s="1"/>
  <c r="G176"/>
  <c r="E176"/>
  <c r="I175"/>
  <c r="H175"/>
  <c r="G175"/>
  <c r="E175"/>
  <c r="H174"/>
  <c r="I174" s="1"/>
  <c r="G174"/>
  <c r="E174"/>
  <c r="I173"/>
  <c r="H173"/>
  <c r="G173"/>
  <c r="E173"/>
  <c r="H172"/>
  <c r="I172" s="1"/>
  <c r="E172"/>
  <c r="C172"/>
  <c r="G172" s="1"/>
  <c r="H171"/>
  <c r="I171" s="1"/>
  <c r="G171"/>
  <c r="E171"/>
  <c r="I170"/>
  <c r="H170"/>
  <c r="G170"/>
  <c r="E170"/>
  <c r="H169"/>
  <c r="I169" s="1"/>
  <c r="G169"/>
  <c r="E169"/>
  <c r="F168"/>
  <c r="D168"/>
  <c r="B168"/>
  <c r="I167"/>
  <c r="H167"/>
  <c r="G167"/>
  <c r="E167"/>
  <c r="H166"/>
  <c r="I166" s="1"/>
  <c r="G166"/>
  <c r="E166"/>
  <c r="I165"/>
  <c r="H165"/>
  <c r="G165"/>
  <c r="E165"/>
  <c r="H164"/>
  <c r="I164" s="1"/>
  <c r="J164" s="1"/>
  <c r="E164"/>
  <c r="G164"/>
  <c r="H163"/>
  <c r="I163" s="1"/>
  <c r="E163"/>
  <c r="C163"/>
  <c r="G163" s="1"/>
  <c r="H162"/>
  <c r="I162" s="1"/>
  <c r="G162"/>
  <c r="E162"/>
  <c r="I161"/>
  <c r="H161"/>
  <c r="G161"/>
  <c r="E161"/>
  <c r="H160"/>
  <c r="I160" s="1"/>
  <c r="G160"/>
  <c r="E160"/>
  <c r="I159"/>
  <c r="H159"/>
  <c r="G159"/>
  <c r="E159"/>
  <c r="H158"/>
  <c r="I158" s="1"/>
  <c r="G158"/>
  <c r="E158"/>
  <c r="I157"/>
  <c r="H157"/>
  <c r="G157"/>
  <c r="E157"/>
  <c r="H156"/>
  <c r="I156" s="1"/>
  <c r="G156"/>
  <c r="E156"/>
  <c r="I155"/>
  <c r="H155"/>
  <c r="G155"/>
  <c r="E155"/>
  <c r="H154"/>
  <c r="H168" s="1"/>
  <c r="G154"/>
  <c r="E154"/>
  <c r="F153"/>
  <c r="D153"/>
  <c r="B153"/>
  <c r="I152"/>
  <c r="H152"/>
  <c r="G152"/>
  <c r="E152"/>
  <c r="H151"/>
  <c r="I151" s="1"/>
  <c r="G151"/>
  <c r="E151"/>
  <c r="I150"/>
  <c r="H150"/>
  <c r="G150"/>
  <c r="E150"/>
  <c r="H149"/>
  <c r="I149" s="1"/>
  <c r="J149" s="1"/>
  <c r="E149"/>
  <c r="G149"/>
  <c r="H148"/>
  <c r="I148" s="1"/>
  <c r="E148"/>
  <c r="C148"/>
  <c r="G148" s="1"/>
  <c r="H147"/>
  <c r="I147" s="1"/>
  <c r="G147"/>
  <c r="E147"/>
  <c r="I146"/>
  <c r="H146"/>
  <c r="G146"/>
  <c r="E146"/>
  <c r="H145"/>
  <c r="I145" s="1"/>
  <c r="G145"/>
  <c r="E145"/>
  <c r="I144"/>
  <c r="H144"/>
  <c r="G144"/>
  <c r="E144"/>
  <c r="H143"/>
  <c r="I143" s="1"/>
  <c r="G143"/>
  <c r="E143"/>
  <c r="I142"/>
  <c r="H142"/>
  <c r="G142"/>
  <c r="I141"/>
  <c r="H141"/>
  <c r="G141"/>
  <c r="E141"/>
  <c r="H140"/>
  <c r="H153" s="1"/>
  <c r="G140"/>
  <c r="E140"/>
  <c r="I139"/>
  <c r="H139"/>
  <c r="G139"/>
  <c r="E139"/>
  <c r="J113"/>
  <c r="J98"/>
  <c r="J83"/>
  <c r="C170" i="7"/>
  <c r="C171"/>
  <c r="C172"/>
  <c r="C173"/>
  <c r="C174"/>
  <c r="C175"/>
  <c r="C176"/>
  <c r="C177"/>
  <c r="C178"/>
  <c r="C180"/>
  <c r="C181"/>
  <c r="C182"/>
  <c r="C169"/>
  <c r="C185"/>
  <c r="C186"/>
  <c r="C187"/>
  <c r="C188"/>
  <c r="C189"/>
  <c r="C190"/>
  <c r="C191"/>
  <c r="C192"/>
  <c r="C193"/>
  <c r="C195"/>
  <c r="C196"/>
  <c r="C197"/>
  <c r="C184"/>
  <c r="C170" i="1"/>
  <c r="C171"/>
  <c r="C172"/>
  <c r="C173"/>
  <c r="C174"/>
  <c r="C175"/>
  <c r="C176"/>
  <c r="C177"/>
  <c r="C178"/>
  <c r="C180"/>
  <c r="C181"/>
  <c r="C182"/>
  <c r="C169"/>
  <c r="C185"/>
  <c r="C186"/>
  <c r="C187"/>
  <c r="C188"/>
  <c r="C189"/>
  <c r="C190"/>
  <c r="C191"/>
  <c r="C192"/>
  <c r="C193"/>
  <c r="C195"/>
  <c r="C196"/>
  <c r="C197"/>
  <c r="C184"/>
  <c r="C94" i="9"/>
  <c r="C95"/>
  <c r="C96"/>
  <c r="C97"/>
  <c r="C98"/>
  <c r="C99"/>
  <c r="C100"/>
  <c r="C101"/>
  <c r="C102"/>
  <c r="C104"/>
  <c r="C105"/>
  <c r="C106"/>
  <c r="C93"/>
  <c r="C79"/>
  <c r="C80"/>
  <c r="C81"/>
  <c r="C82"/>
  <c r="C83"/>
  <c r="C84"/>
  <c r="C85"/>
  <c r="C86"/>
  <c r="C87"/>
  <c r="C89"/>
  <c r="C90"/>
  <c r="C91"/>
  <c r="C78"/>
  <c r="C58"/>
  <c r="C59"/>
  <c r="C60"/>
  <c r="C61"/>
  <c r="C62"/>
  <c r="C63"/>
  <c r="C64"/>
  <c r="C65"/>
  <c r="C66"/>
  <c r="C68"/>
  <c r="C69"/>
  <c r="C70"/>
  <c r="C57"/>
  <c r="C43"/>
  <c r="C44"/>
  <c r="C45"/>
  <c r="C46"/>
  <c r="C47"/>
  <c r="C48"/>
  <c r="C49"/>
  <c r="C50"/>
  <c r="C51"/>
  <c r="C53"/>
  <c r="C54"/>
  <c r="C55"/>
  <c r="C42"/>
  <c r="C22"/>
  <c r="C23"/>
  <c r="C24"/>
  <c r="C25"/>
  <c r="C26"/>
  <c r="C27"/>
  <c r="C28"/>
  <c r="C29"/>
  <c r="C30"/>
  <c r="C32"/>
  <c r="C33"/>
  <c r="C34"/>
  <c r="C21"/>
  <c r="C7"/>
  <c r="C8"/>
  <c r="C9"/>
  <c r="C10"/>
  <c r="C11"/>
  <c r="C12"/>
  <c r="C13"/>
  <c r="C14"/>
  <c r="C15"/>
  <c r="C17"/>
  <c r="C18"/>
  <c r="C19"/>
  <c r="C6"/>
  <c r="C185" i="8"/>
  <c r="C186"/>
  <c r="C187"/>
  <c r="C188"/>
  <c r="C189"/>
  <c r="C190"/>
  <c r="C191"/>
  <c r="C192"/>
  <c r="C193"/>
  <c r="C195"/>
  <c r="C196"/>
  <c r="C197"/>
  <c r="C184"/>
  <c r="C170"/>
  <c r="C171"/>
  <c r="C172"/>
  <c r="C173"/>
  <c r="C174"/>
  <c r="C175"/>
  <c r="C176"/>
  <c r="C177"/>
  <c r="C178"/>
  <c r="C180"/>
  <c r="C181"/>
  <c r="C182"/>
  <c r="C169"/>
  <c r="C155"/>
  <c r="C156"/>
  <c r="C157"/>
  <c r="C158"/>
  <c r="C159"/>
  <c r="C160"/>
  <c r="C161"/>
  <c r="C162"/>
  <c r="C163"/>
  <c r="C165"/>
  <c r="C166"/>
  <c r="C167"/>
  <c r="C154"/>
  <c r="C140"/>
  <c r="C141"/>
  <c r="C142"/>
  <c r="C143"/>
  <c r="C144"/>
  <c r="C145"/>
  <c r="C146"/>
  <c r="C147"/>
  <c r="C148"/>
  <c r="C150"/>
  <c r="C151"/>
  <c r="C152"/>
  <c r="C139"/>
  <c r="C118"/>
  <c r="C119"/>
  <c r="C120"/>
  <c r="C121"/>
  <c r="C122"/>
  <c r="C123"/>
  <c r="C124"/>
  <c r="C125"/>
  <c r="C126"/>
  <c r="C128"/>
  <c r="C129"/>
  <c r="C130"/>
  <c r="C117"/>
  <c r="C103"/>
  <c r="C104"/>
  <c r="C105"/>
  <c r="C106"/>
  <c r="C107"/>
  <c r="C108"/>
  <c r="C109"/>
  <c r="C110"/>
  <c r="C111"/>
  <c r="C113"/>
  <c r="C114"/>
  <c r="C115"/>
  <c r="C102"/>
  <c r="C88"/>
  <c r="C89"/>
  <c r="C90"/>
  <c r="C91"/>
  <c r="C92"/>
  <c r="C93"/>
  <c r="C94"/>
  <c r="C95"/>
  <c r="C96"/>
  <c r="C98"/>
  <c r="C99"/>
  <c r="C100"/>
  <c r="C87"/>
  <c r="C73"/>
  <c r="C74"/>
  <c r="C75"/>
  <c r="C76"/>
  <c r="C77"/>
  <c r="C78"/>
  <c r="C79"/>
  <c r="C80"/>
  <c r="C81"/>
  <c r="C83"/>
  <c r="C84"/>
  <c r="C85"/>
  <c r="C72"/>
  <c r="C52"/>
  <c r="C53"/>
  <c r="C54"/>
  <c r="C55"/>
  <c r="C56"/>
  <c r="C57"/>
  <c r="C58"/>
  <c r="C59"/>
  <c r="C60"/>
  <c r="C62"/>
  <c r="C63"/>
  <c r="C64"/>
  <c r="C51"/>
  <c r="C37"/>
  <c r="C38"/>
  <c r="C39"/>
  <c r="C40"/>
  <c r="C41"/>
  <c r="C42"/>
  <c r="C43"/>
  <c r="C44"/>
  <c r="C45"/>
  <c r="C47"/>
  <c r="C48"/>
  <c r="C49"/>
  <c r="C36"/>
  <c r="C22"/>
  <c r="C23"/>
  <c r="C24"/>
  <c r="C21"/>
  <c r="C7"/>
  <c r="I140" i="18" l="1"/>
  <c r="C153"/>
  <c r="E153" s="1"/>
  <c r="I154"/>
  <c r="C168"/>
  <c r="G168" s="1"/>
  <c r="E168" l="1"/>
  <c r="I153"/>
  <c r="I168"/>
  <c r="G153"/>
  <c r="C118" i="20" l="1"/>
  <c r="C119"/>
  <c r="C120"/>
  <c r="C121"/>
  <c r="C122"/>
  <c r="C123"/>
  <c r="C103"/>
  <c r="C104"/>
  <c r="C105"/>
  <c r="C106"/>
  <c r="C107"/>
  <c r="C88"/>
  <c r="C89"/>
  <c r="C90"/>
  <c r="C91"/>
  <c r="C92"/>
  <c r="C73"/>
  <c r="C74"/>
  <c r="C75"/>
  <c r="C76"/>
  <c r="C77"/>
  <c r="C78"/>
  <c r="C52"/>
  <c r="C53"/>
  <c r="C54"/>
  <c r="C55"/>
  <c r="C56"/>
  <c r="C37"/>
  <c r="C38"/>
  <c r="C39"/>
  <c r="C40"/>
  <c r="C41"/>
  <c r="C42"/>
  <c r="C22"/>
  <c r="C23"/>
  <c r="C24"/>
  <c r="C25"/>
  <c r="C26"/>
  <c r="C27"/>
  <c r="C5"/>
  <c r="C7"/>
  <c r="C8"/>
  <c r="C9"/>
  <c r="C10"/>
  <c r="C11"/>
  <c r="C12"/>
  <c r="C13"/>
  <c r="C119" i="19"/>
  <c r="C120"/>
  <c r="C121"/>
  <c r="C122"/>
  <c r="C123"/>
  <c r="C104"/>
  <c r="C105"/>
  <c r="C106"/>
  <c r="C107"/>
  <c r="C108"/>
  <c r="C109"/>
  <c r="C89"/>
  <c r="C90"/>
  <c r="C91"/>
  <c r="C92"/>
  <c r="C93"/>
  <c r="C94"/>
  <c r="C74"/>
  <c r="C75"/>
  <c r="C76"/>
  <c r="C77"/>
  <c r="C78"/>
  <c r="C79"/>
  <c r="C52"/>
  <c r="C53"/>
  <c r="C54"/>
  <c r="C55"/>
  <c r="C56"/>
  <c r="C37"/>
  <c r="C38"/>
  <c r="C39"/>
  <c r="C40"/>
  <c r="C41"/>
  <c r="C42"/>
  <c r="C22"/>
  <c r="C23"/>
  <c r="C24"/>
  <c r="C25"/>
  <c r="C26"/>
  <c r="C7"/>
  <c r="C8"/>
  <c r="C9"/>
  <c r="C10"/>
  <c r="C11"/>
  <c r="C186" i="13"/>
  <c r="C187"/>
  <c r="C188"/>
  <c r="C189"/>
  <c r="C171"/>
  <c r="C172"/>
  <c r="C173"/>
  <c r="C174"/>
  <c r="C175"/>
  <c r="C156"/>
  <c r="C157"/>
  <c r="C158"/>
  <c r="C159"/>
  <c r="C160"/>
  <c r="C141"/>
  <c r="C142"/>
  <c r="C143"/>
  <c r="C144"/>
  <c r="C145"/>
  <c r="C119"/>
  <c r="C120"/>
  <c r="C121"/>
  <c r="C122"/>
  <c r="C123"/>
  <c r="C104"/>
  <c r="C105"/>
  <c r="C106"/>
  <c r="C107"/>
  <c r="C108"/>
  <c r="C89"/>
  <c r="C90"/>
  <c r="C91"/>
  <c r="C92"/>
  <c r="C93"/>
  <c r="C74"/>
  <c r="C75"/>
  <c r="C76"/>
  <c r="C77"/>
  <c r="C78"/>
  <c r="C53"/>
  <c r="C54"/>
  <c r="C55"/>
  <c r="C56"/>
  <c r="C38"/>
  <c r="C39"/>
  <c r="C40"/>
  <c r="C41"/>
  <c r="B40"/>
  <c r="C23"/>
  <c r="C24"/>
  <c r="C25"/>
  <c r="C26"/>
  <c r="C27"/>
  <c r="C28"/>
  <c r="C8"/>
  <c r="C9"/>
  <c r="C10"/>
  <c r="C11"/>
  <c r="C12"/>
  <c r="C13"/>
  <c r="C40" i="1"/>
  <c r="C102" i="7"/>
  <c r="C104"/>
  <c r="C105"/>
  <c r="C107"/>
  <c r="C108"/>
  <c r="C109"/>
  <c r="C110"/>
  <c r="C111"/>
  <c r="C114"/>
  <c r="C115"/>
  <c r="C48" i="6"/>
  <c r="C23" l="1"/>
  <c r="C24"/>
  <c r="C26"/>
  <c r="C27"/>
  <c r="C28"/>
  <c r="C29"/>
  <c r="C30"/>
  <c r="C33"/>
  <c r="C34"/>
  <c r="C21"/>
  <c r="C89" i="7"/>
  <c r="C90"/>
  <c r="C92"/>
  <c r="C93"/>
  <c r="C94"/>
  <c r="C95"/>
  <c r="C96"/>
  <c r="C99"/>
  <c r="C100"/>
  <c r="C74"/>
  <c r="C75"/>
  <c r="C77"/>
  <c r="C78"/>
  <c r="C79"/>
  <c r="C80"/>
  <c r="C81"/>
  <c r="C84"/>
  <c r="C85"/>
  <c r="C53"/>
  <c r="C54"/>
  <c r="C56"/>
  <c r="C57"/>
  <c r="C58"/>
  <c r="C59"/>
  <c r="C60"/>
  <c r="C63"/>
  <c r="C41"/>
  <c r="C42"/>
  <c r="C43"/>
  <c r="C44"/>
  <c r="C45"/>
  <c r="C48"/>
  <c r="C49"/>
  <c r="C38"/>
  <c r="C39"/>
  <c r="C23"/>
  <c r="C24"/>
  <c r="C8"/>
  <c r="C9"/>
  <c r="C93" i="20"/>
  <c r="C94"/>
  <c r="C95"/>
  <c r="C57"/>
  <c r="C58"/>
  <c r="C59"/>
  <c r="C28"/>
  <c r="C29"/>
  <c r="C14"/>
  <c r="C57" i="19"/>
  <c r="C58"/>
  <c r="C59"/>
  <c r="C43"/>
  <c r="C44"/>
  <c r="C27"/>
  <c r="C28"/>
  <c r="C29"/>
  <c r="C12"/>
  <c r="C13"/>
  <c r="C14"/>
  <c r="C31" i="18"/>
  <c r="C16"/>
  <c r="B193" i="15"/>
  <c r="C175"/>
  <c r="C176"/>
  <c r="C177"/>
  <c r="C178"/>
  <c r="C159"/>
  <c r="C160"/>
  <c r="C161"/>
  <c r="C162"/>
  <c r="C163"/>
  <c r="C144"/>
  <c r="C145"/>
  <c r="C146"/>
  <c r="C147"/>
  <c r="C148"/>
  <c r="B126"/>
  <c r="C108"/>
  <c r="C109"/>
  <c r="C110"/>
  <c r="C111"/>
  <c r="C92"/>
  <c r="C93"/>
  <c r="C94"/>
  <c r="C95"/>
  <c r="C96"/>
  <c r="C77"/>
  <c r="C78"/>
  <c r="C79"/>
  <c r="C80"/>
  <c r="C81"/>
  <c r="B60"/>
  <c r="C42"/>
  <c r="C43"/>
  <c r="C44"/>
  <c r="C45"/>
  <c r="B30"/>
  <c r="C11"/>
  <c r="C12"/>
  <c r="C13"/>
  <c r="C14"/>
  <c r="C15"/>
  <c r="B193" i="14"/>
  <c r="C174"/>
  <c r="C175"/>
  <c r="C176"/>
  <c r="C177"/>
  <c r="C178"/>
  <c r="C159"/>
  <c r="C160"/>
  <c r="C161"/>
  <c r="C162"/>
  <c r="C163"/>
  <c r="C144"/>
  <c r="C145"/>
  <c r="C146"/>
  <c r="C147"/>
  <c r="C148"/>
  <c r="B126"/>
  <c r="C105"/>
  <c r="C107"/>
  <c r="C108"/>
  <c r="C109"/>
  <c r="C110"/>
  <c r="C111"/>
  <c r="C90"/>
  <c r="C92"/>
  <c r="C93"/>
  <c r="C94"/>
  <c r="C95"/>
  <c r="C96"/>
  <c r="C77"/>
  <c r="C78"/>
  <c r="C79"/>
  <c r="C80"/>
  <c r="C81"/>
  <c r="B60"/>
  <c r="C41"/>
  <c r="C42"/>
  <c r="C43"/>
  <c r="C44"/>
  <c r="C45"/>
  <c r="C26"/>
  <c r="C27"/>
  <c r="C28"/>
  <c r="C29"/>
  <c r="C30"/>
  <c r="C11"/>
  <c r="C12"/>
  <c r="C13"/>
  <c r="C14"/>
  <c r="C15"/>
  <c r="B193" i="13"/>
  <c r="C176"/>
  <c r="C177"/>
  <c r="C178"/>
  <c r="C161"/>
  <c r="C162"/>
  <c r="C163"/>
  <c r="C146"/>
  <c r="C147"/>
  <c r="C148"/>
  <c r="B126"/>
  <c r="C109"/>
  <c r="C110"/>
  <c r="C111"/>
  <c r="C94"/>
  <c r="C95"/>
  <c r="C96"/>
  <c r="C79"/>
  <c r="C80"/>
  <c r="C81"/>
  <c r="C57"/>
  <c r="C58"/>
  <c r="C59"/>
  <c r="C60"/>
  <c r="B60"/>
  <c r="C42"/>
  <c r="C43"/>
  <c r="C44"/>
  <c r="C45"/>
  <c r="B30"/>
  <c r="C14"/>
  <c r="C15"/>
  <c r="B192" i="12"/>
  <c r="C158"/>
  <c r="C159"/>
  <c r="C160"/>
  <c r="C161"/>
  <c r="C162"/>
  <c r="C143"/>
  <c r="C144"/>
  <c r="C145"/>
  <c r="C146"/>
  <c r="C147"/>
  <c r="B126"/>
  <c r="C107"/>
  <c r="C108"/>
  <c r="C109"/>
  <c r="C110"/>
  <c r="C111"/>
  <c r="C92"/>
  <c r="C93"/>
  <c r="C94"/>
  <c r="C95"/>
  <c r="C96"/>
  <c r="C77"/>
  <c r="C78"/>
  <c r="C79"/>
  <c r="C80"/>
  <c r="C81"/>
  <c r="B60"/>
  <c r="C26"/>
  <c r="C27"/>
  <c r="C28"/>
  <c r="C29"/>
  <c r="C30"/>
  <c r="C9"/>
  <c r="C11"/>
  <c r="C12"/>
  <c r="C13"/>
  <c r="C14"/>
  <c r="C15"/>
  <c r="C18"/>
  <c r="C19"/>
  <c r="C6"/>
  <c r="B193" i="11"/>
  <c r="C174"/>
  <c r="C175"/>
  <c r="C176"/>
  <c r="C177"/>
  <c r="C178"/>
  <c r="B163"/>
  <c r="C144"/>
  <c r="C145"/>
  <c r="C146"/>
  <c r="C147"/>
  <c r="C148"/>
  <c r="B126"/>
  <c r="B96"/>
  <c r="C105"/>
  <c r="C107"/>
  <c r="C108"/>
  <c r="C109"/>
  <c r="C110"/>
  <c r="C24"/>
  <c r="C26"/>
  <c r="C27"/>
  <c r="C28"/>
  <c r="C29"/>
  <c r="C30"/>
  <c r="C33"/>
  <c r="C34"/>
  <c r="C24" i="10"/>
  <c r="C26"/>
  <c r="C27"/>
  <c r="C28"/>
  <c r="C29"/>
  <c r="C30"/>
  <c r="B60" i="11"/>
  <c r="B30"/>
  <c r="C11"/>
  <c r="C12"/>
  <c r="C13"/>
  <c r="C14"/>
  <c r="C15"/>
  <c r="B193" i="10"/>
  <c r="C172"/>
  <c r="C174"/>
  <c r="C175"/>
  <c r="C176"/>
  <c r="C177"/>
  <c r="C178"/>
  <c r="C157"/>
  <c r="C159"/>
  <c r="C160"/>
  <c r="C161"/>
  <c r="C162"/>
  <c r="C163"/>
  <c r="C166"/>
  <c r="C144"/>
  <c r="C145"/>
  <c r="C146"/>
  <c r="C147"/>
  <c r="C148"/>
  <c r="B126"/>
  <c r="C107"/>
  <c r="C108"/>
  <c r="C109"/>
  <c r="C110"/>
  <c r="C111"/>
  <c r="C92"/>
  <c r="C93"/>
  <c r="C94"/>
  <c r="C95"/>
  <c r="C96"/>
  <c r="C77"/>
  <c r="C78"/>
  <c r="C79"/>
  <c r="C80"/>
  <c r="C81"/>
  <c r="C60"/>
  <c r="B60"/>
  <c r="C41"/>
  <c r="C42"/>
  <c r="C43"/>
  <c r="C44"/>
  <c r="C45"/>
  <c r="B30"/>
  <c r="C9"/>
  <c r="C11"/>
  <c r="C12"/>
  <c r="C13"/>
  <c r="C14"/>
  <c r="C15"/>
  <c r="B102" i="9"/>
  <c r="B87"/>
  <c r="B66"/>
  <c r="B51"/>
  <c r="B30"/>
  <c r="B15"/>
  <c r="B193" i="8"/>
  <c r="B163"/>
  <c r="B126"/>
  <c r="B96"/>
  <c r="B60"/>
  <c r="B30"/>
  <c r="C11"/>
  <c r="C12"/>
  <c r="C13"/>
  <c r="C14"/>
  <c r="C15"/>
  <c r="B193" i="7"/>
  <c r="B163"/>
  <c r="B148"/>
  <c r="B126"/>
  <c r="B96"/>
  <c r="B81"/>
  <c r="B60"/>
  <c r="B30"/>
  <c r="B15"/>
  <c r="C193" i="6"/>
  <c r="B193"/>
  <c r="C178"/>
  <c r="C163"/>
  <c r="B163"/>
  <c r="C148"/>
  <c r="C126"/>
  <c r="B126"/>
  <c r="C111"/>
  <c r="C96"/>
  <c r="B96"/>
  <c r="C81"/>
  <c r="C41"/>
  <c r="C42"/>
  <c r="C43"/>
  <c r="C44"/>
  <c r="C45"/>
  <c r="C11"/>
  <c r="C12"/>
  <c r="C13"/>
  <c r="C14"/>
  <c r="C15"/>
  <c r="C120" i="1"/>
  <c r="C122"/>
  <c r="C123"/>
  <c r="C124"/>
  <c r="C125"/>
  <c r="C126"/>
  <c r="C129"/>
  <c r="C130"/>
  <c r="C117"/>
  <c r="C107"/>
  <c r="C108"/>
  <c r="C109"/>
  <c r="C110"/>
  <c r="C111"/>
  <c r="C41"/>
  <c r="C42"/>
  <c r="C43"/>
  <c r="C44"/>
  <c r="C45"/>
  <c r="C11"/>
  <c r="C12"/>
  <c r="C13"/>
  <c r="C14"/>
  <c r="C15"/>
  <c r="O196" l="1"/>
  <c r="O197"/>
  <c r="O181"/>
  <c r="O182"/>
  <c r="O166"/>
  <c r="O167"/>
  <c r="O151"/>
  <c r="O152"/>
  <c r="O129"/>
  <c r="O130"/>
  <c r="O114"/>
  <c r="O115"/>
  <c r="O100"/>
  <c r="C92"/>
  <c r="C93"/>
  <c r="C94"/>
  <c r="C95"/>
  <c r="O18"/>
  <c r="O19"/>
  <c r="O33"/>
  <c r="O34"/>
  <c r="O48"/>
  <c r="O49"/>
  <c r="O63"/>
  <c r="O64"/>
  <c r="O84"/>
  <c r="O85"/>
  <c r="C24"/>
  <c r="C26"/>
  <c r="C27"/>
  <c r="C28"/>
  <c r="C29"/>
  <c r="C21"/>
  <c r="C33"/>
  <c r="B35"/>
  <c r="C34"/>
  <c r="C144" i="6" l="1"/>
  <c r="C145"/>
  <c r="C146"/>
  <c r="C147"/>
  <c r="C122"/>
  <c r="C123"/>
  <c r="C124"/>
  <c r="C125"/>
  <c r="C107"/>
  <c r="C108"/>
  <c r="C109"/>
  <c r="C110"/>
  <c r="C92"/>
  <c r="C93"/>
  <c r="C94"/>
  <c r="C95"/>
  <c r="C77"/>
  <c r="C78"/>
  <c r="C79"/>
  <c r="C80"/>
  <c r="C56"/>
  <c r="C57"/>
  <c r="C58"/>
  <c r="C59"/>
  <c r="C159" i="1"/>
  <c r="C160"/>
  <c r="C161"/>
  <c r="C162"/>
  <c r="L124" i="20"/>
  <c r="L125"/>
  <c r="L109"/>
  <c r="L110"/>
  <c r="M94"/>
  <c r="L94"/>
  <c r="M79"/>
  <c r="L79"/>
  <c r="C57" i="15" l="1"/>
  <c r="C20" i="20" l="1"/>
  <c r="C35" i="19"/>
  <c r="C39" i="11"/>
  <c r="C41"/>
  <c r="C42"/>
  <c r="C36"/>
  <c r="C36" i="7"/>
  <c r="C102" i="6"/>
  <c r="C49"/>
  <c r="C39"/>
  <c r="C36"/>
  <c r="C190" i="15" l="1"/>
  <c r="C123"/>
  <c r="C26"/>
  <c r="C27"/>
  <c r="N42"/>
  <c r="O42" s="1"/>
  <c r="C157" i="14"/>
  <c r="C120"/>
  <c r="C187"/>
  <c r="C159" i="6"/>
  <c r="C174"/>
  <c r="C152" i="13"/>
  <c r="B152"/>
  <c r="C64" i="1"/>
  <c r="C40" i="18"/>
  <c r="J130" i="20"/>
  <c r="H130"/>
  <c r="F130"/>
  <c r="D130"/>
  <c r="B130"/>
  <c r="L129"/>
  <c r="M129" s="1"/>
  <c r="L128"/>
  <c r="L127"/>
  <c r="L126"/>
  <c r="M124"/>
  <c r="L123"/>
  <c r="L122"/>
  <c r="L121"/>
  <c r="L120"/>
  <c r="L119"/>
  <c r="L118"/>
  <c r="L117"/>
  <c r="L116"/>
  <c r="J115"/>
  <c r="H115"/>
  <c r="F115"/>
  <c r="D115"/>
  <c r="B115"/>
  <c r="L114"/>
  <c r="M114" s="1"/>
  <c r="L113"/>
  <c r="L112"/>
  <c r="L111"/>
  <c r="L108"/>
  <c r="M108" s="1"/>
  <c r="L107"/>
  <c r="M107" s="1"/>
  <c r="L106"/>
  <c r="L105"/>
  <c r="L104"/>
  <c r="L103"/>
  <c r="L102"/>
  <c r="L101"/>
  <c r="J100"/>
  <c r="H100"/>
  <c r="F100"/>
  <c r="D100"/>
  <c r="B100"/>
  <c r="L99"/>
  <c r="M99" s="1"/>
  <c r="L98"/>
  <c r="L97"/>
  <c r="L96"/>
  <c r="L95"/>
  <c r="M95" s="1"/>
  <c r="L93"/>
  <c r="M93" s="1"/>
  <c r="L92"/>
  <c r="M92" s="1"/>
  <c r="L91"/>
  <c r="L90"/>
  <c r="L89"/>
  <c r="M89"/>
  <c r="L88"/>
  <c r="L87"/>
  <c r="L86"/>
  <c r="J85"/>
  <c r="H85"/>
  <c r="F85"/>
  <c r="D85"/>
  <c r="B85"/>
  <c r="L84"/>
  <c r="M84" s="1"/>
  <c r="L83"/>
  <c r="L82"/>
  <c r="L81"/>
  <c r="L80"/>
  <c r="L78"/>
  <c r="L77"/>
  <c r="L76"/>
  <c r="M76" s="1"/>
  <c r="L75"/>
  <c r="M75" s="1"/>
  <c r="L74"/>
  <c r="L73"/>
  <c r="L72"/>
  <c r="L71"/>
  <c r="L64"/>
  <c r="J64"/>
  <c r="H64"/>
  <c r="F64"/>
  <c r="D64"/>
  <c r="B64"/>
  <c r="N63"/>
  <c r="O63" s="1"/>
  <c r="N62"/>
  <c r="N61"/>
  <c r="O61" s="1"/>
  <c r="N60"/>
  <c r="N59"/>
  <c r="N58"/>
  <c r="N57"/>
  <c r="N56"/>
  <c r="N55"/>
  <c r="N54"/>
  <c r="N53"/>
  <c r="O53" s="1"/>
  <c r="N52"/>
  <c r="N51"/>
  <c r="N50"/>
  <c r="O50" s="1"/>
  <c r="L49"/>
  <c r="J49"/>
  <c r="H49"/>
  <c r="H65" s="1"/>
  <c r="F49"/>
  <c r="D49"/>
  <c r="B49"/>
  <c r="N48"/>
  <c r="O48" s="1"/>
  <c r="N47"/>
  <c r="N46"/>
  <c r="N45"/>
  <c r="N44"/>
  <c r="N43"/>
  <c r="N42"/>
  <c r="N41"/>
  <c r="N40"/>
  <c r="O40" s="1"/>
  <c r="N39"/>
  <c r="N38"/>
  <c r="O38" s="1"/>
  <c r="N37"/>
  <c r="N36"/>
  <c r="N35"/>
  <c r="L34"/>
  <c r="J34"/>
  <c r="H34"/>
  <c r="F34"/>
  <c r="D34"/>
  <c r="B34"/>
  <c r="N33"/>
  <c r="O33" s="1"/>
  <c r="N32"/>
  <c r="N31"/>
  <c r="N30"/>
  <c r="N29"/>
  <c r="N28"/>
  <c r="N27"/>
  <c r="O27" s="1"/>
  <c r="N26"/>
  <c r="N25"/>
  <c r="N24"/>
  <c r="N23"/>
  <c r="N22"/>
  <c r="N21"/>
  <c r="N20"/>
  <c r="L19"/>
  <c r="J19"/>
  <c r="H19"/>
  <c r="F19"/>
  <c r="D19"/>
  <c r="B19"/>
  <c r="N18"/>
  <c r="O18" s="1"/>
  <c r="N17"/>
  <c r="N16"/>
  <c r="N15"/>
  <c r="N14"/>
  <c r="N13"/>
  <c r="N12"/>
  <c r="N11"/>
  <c r="O11" s="1"/>
  <c r="N10"/>
  <c r="O10" s="1"/>
  <c r="N9"/>
  <c r="N8"/>
  <c r="N7"/>
  <c r="N6"/>
  <c r="N5"/>
  <c r="F198" i="18"/>
  <c r="H197"/>
  <c r="E197"/>
  <c r="H196"/>
  <c r="G196"/>
  <c r="E196"/>
  <c r="H195"/>
  <c r="E195"/>
  <c r="H194"/>
  <c r="I194" s="1"/>
  <c r="E194"/>
  <c r="H192"/>
  <c r="H191"/>
  <c r="H190"/>
  <c r="H189"/>
  <c r="H188"/>
  <c r="H187"/>
  <c r="H186"/>
  <c r="H185"/>
  <c r="E185"/>
  <c r="H184"/>
  <c r="G184"/>
  <c r="E184"/>
  <c r="F183"/>
  <c r="F199" s="1"/>
  <c r="D183"/>
  <c r="B183"/>
  <c r="F117"/>
  <c r="D117"/>
  <c r="B117"/>
  <c r="E38"/>
  <c r="G42"/>
  <c r="E43"/>
  <c r="E46"/>
  <c r="G47"/>
  <c r="E50"/>
  <c r="E23"/>
  <c r="E24"/>
  <c r="E27"/>
  <c r="G28"/>
  <c r="G31"/>
  <c r="G32"/>
  <c r="G35"/>
  <c r="E8"/>
  <c r="E9"/>
  <c r="E12"/>
  <c r="E16"/>
  <c r="E17"/>
  <c r="G20"/>
  <c r="L107" i="9"/>
  <c r="J107"/>
  <c r="H107"/>
  <c r="F107"/>
  <c r="D107"/>
  <c r="B107"/>
  <c r="N106"/>
  <c r="N105"/>
  <c r="N104"/>
  <c r="N103"/>
  <c r="N102"/>
  <c r="N101"/>
  <c r="O101" s="1"/>
  <c r="N100"/>
  <c r="N99"/>
  <c r="O99" s="1"/>
  <c r="N98"/>
  <c r="N97"/>
  <c r="O97" s="1"/>
  <c r="N96"/>
  <c r="O96" s="1"/>
  <c r="N95"/>
  <c r="O95" s="1"/>
  <c r="N94"/>
  <c r="N93"/>
  <c r="O93" s="1"/>
  <c r="L92"/>
  <c r="J92"/>
  <c r="H92"/>
  <c r="F92"/>
  <c r="F108" s="1"/>
  <c r="D92"/>
  <c r="B92"/>
  <c r="N91"/>
  <c r="N90"/>
  <c r="N89"/>
  <c r="N88"/>
  <c r="O88" s="1"/>
  <c r="N87"/>
  <c r="N86"/>
  <c r="O86" s="1"/>
  <c r="N85"/>
  <c r="O85" s="1"/>
  <c r="N84"/>
  <c r="O84" s="1"/>
  <c r="N83"/>
  <c r="N82"/>
  <c r="O82" s="1"/>
  <c r="N81"/>
  <c r="O81" s="1"/>
  <c r="N80"/>
  <c r="N79"/>
  <c r="N78"/>
  <c r="L198" i="15"/>
  <c r="J198"/>
  <c r="H198"/>
  <c r="F198"/>
  <c r="D198"/>
  <c r="B198"/>
  <c r="N197"/>
  <c r="N196"/>
  <c r="N195"/>
  <c r="N194"/>
  <c r="O194" s="1"/>
  <c r="N193"/>
  <c r="O193" s="1"/>
  <c r="N192"/>
  <c r="N191"/>
  <c r="N190"/>
  <c r="O190" s="1"/>
  <c r="N189"/>
  <c r="P189" s="1"/>
  <c r="N188"/>
  <c r="P188" s="1"/>
  <c r="N187"/>
  <c r="N186"/>
  <c r="O186" s="1"/>
  <c r="N185"/>
  <c r="N184"/>
  <c r="L183"/>
  <c r="J183"/>
  <c r="H183"/>
  <c r="F183"/>
  <c r="D183"/>
  <c r="B183"/>
  <c r="N182"/>
  <c r="O182" s="1"/>
  <c r="N181"/>
  <c r="O181" s="1"/>
  <c r="N180"/>
  <c r="N179"/>
  <c r="N178"/>
  <c r="O178" s="1"/>
  <c r="N177"/>
  <c r="N176"/>
  <c r="N175"/>
  <c r="N174"/>
  <c r="P174"/>
  <c r="N173"/>
  <c r="O173" s="1"/>
  <c r="N172"/>
  <c r="N171"/>
  <c r="N170"/>
  <c r="N169"/>
  <c r="L168"/>
  <c r="J168"/>
  <c r="H168"/>
  <c r="F168"/>
  <c r="D168"/>
  <c r="B168"/>
  <c r="N167"/>
  <c r="O167" s="1"/>
  <c r="N166"/>
  <c r="N165"/>
  <c r="N164"/>
  <c r="N163"/>
  <c r="O163" s="1"/>
  <c r="N162"/>
  <c r="N161"/>
  <c r="O161" s="1"/>
  <c r="N160"/>
  <c r="N159"/>
  <c r="N158"/>
  <c r="N157"/>
  <c r="O157"/>
  <c r="N156"/>
  <c r="N155"/>
  <c r="N154"/>
  <c r="O154" s="1"/>
  <c r="L153"/>
  <c r="J153"/>
  <c r="H153"/>
  <c r="F153"/>
  <c r="D153"/>
  <c r="B153"/>
  <c r="N152"/>
  <c r="O152" s="1"/>
  <c r="N151"/>
  <c r="O151" s="1"/>
  <c r="N150"/>
  <c r="N149"/>
  <c r="O149" s="1"/>
  <c r="N148"/>
  <c r="O148"/>
  <c r="N147"/>
  <c r="O147" s="1"/>
  <c r="N146"/>
  <c r="N145"/>
  <c r="N144"/>
  <c r="O144"/>
  <c r="N143"/>
  <c r="N142"/>
  <c r="O142"/>
  <c r="N141"/>
  <c r="N140"/>
  <c r="N139"/>
  <c r="L131"/>
  <c r="J131"/>
  <c r="H131"/>
  <c r="F131"/>
  <c r="D131"/>
  <c r="B131"/>
  <c r="N130"/>
  <c r="N129"/>
  <c r="O129" s="1"/>
  <c r="N128"/>
  <c r="P128" s="1"/>
  <c r="N127"/>
  <c r="N126"/>
  <c r="N125"/>
  <c r="O125" s="1"/>
  <c r="N124"/>
  <c r="N123"/>
  <c r="N122"/>
  <c r="N121"/>
  <c r="P121" s="1"/>
  <c r="N120"/>
  <c r="P120" s="1"/>
  <c r="N119"/>
  <c r="O119" s="1"/>
  <c r="N118"/>
  <c r="N117"/>
  <c r="O117" s="1"/>
  <c r="L116"/>
  <c r="J116"/>
  <c r="H116"/>
  <c r="F116"/>
  <c r="D116"/>
  <c r="B116"/>
  <c r="N115"/>
  <c r="O115" s="1"/>
  <c r="N114"/>
  <c r="N113"/>
  <c r="O113" s="1"/>
  <c r="N112"/>
  <c r="O112" s="1"/>
  <c r="N111"/>
  <c r="O111" s="1"/>
  <c r="N110"/>
  <c r="N109"/>
  <c r="N108"/>
  <c r="N107"/>
  <c r="N106"/>
  <c r="N105"/>
  <c r="P105" s="1"/>
  <c r="N104"/>
  <c r="N103"/>
  <c r="O103" s="1"/>
  <c r="P103" s="1"/>
  <c r="N102"/>
  <c r="L101"/>
  <c r="J101"/>
  <c r="H101"/>
  <c r="F101"/>
  <c r="D101"/>
  <c r="B101"/>
  <c r="N100"/>
  <c r="O100" s="1"/>
  <c r="N99"/>
  <c r="N98"/>
  <c r="N97"/>
  <c r="O97" s="1"/>
  <c r="P97" s="1"/>
  <c r="N96"/>
  <c r="N95"/>
  <c r="N94"/>
  <c r="O94" s="1"/>
  <c r="N93"/>
  <c r="O93" s="1"/>
  <c r="N92"/>
  <c r="O92" s="1"/>
  <c r="N91"/>
  <c r="O91" s="1"/>
  <c r="N90"/>
  <c r="O90" s="1"/>
  <c r="N89"/>
  <c r="N88"/>
  <c r="N87"/>
  <c r="L86"/>
  <c r="J86"/>
  <c r="H86"/>
  <c r="F86"/>
  <c r="D86"/>
  <c r="B86"/>
  <c r="N85"/>
  <c r="O85" s="1"/>
  <c r="N84"/>
  <c r="O84" s="1"/>
  <c r="N83"/>
  <c r="O83" s="1"/>
  <c r="N82"/>
  <c r="O82" s="1"/>
  <c r="P82" s="1"/>
  <c r="N81"/>
  <c r="N80"/>
  <c r="N79"/>
  <c r="N78"/>
  <c r="O78" s="1"/>
  <c r="N77"/>
  <c r="O77" s="1"/>
  <c r="N76"/>
  <c r="O76" s="1"/>
  <c r="N75"/>
  <c r="O75" s="1"/>
  <c r="N74"/>
  <c r="N73"/>
  <c r="O73" s="1"/>
  <c r="P73" s="1"/>
  <c r="N72"/>
  <c r="O72" s="1"/>
  <c r="L65"/>
  <c r="J65"/>
  <c r="H65"/>
  <c r="F65"/>
  <c r="D65"/>
  <c r="B65"/>
  <c r="N64"/>
  <c r="N63"/>
  <c r="O63" s="1"/>
  <c r="N62"/>
  <c r="O62"/>
  <c r="P62" s="1"/>
  <c r="N61"/>
  <c r="O61" s="1"/>
  <c r="P61" s="1"/>
  <c r="N60"/>
  <c r="N59"/>
  <c r="O59" s="1"/>
  <c r="N58"/>
  <c r="N57"/>
  <c r="N56"/>
  <c r="N55"/>
  <c r="O55" s="1"/>
  <c r="P55" s="1"/>
  <c r="N54"/>
  <c r="O54" s="1"/>
  <c r="P54" s="1"/>
  <c r="N53"/>
  <c r="N52"/>
  <c r="N51"/>
  <c r="O51" s="1"/>
  <c r="L50"/>
  <c r="J50"/>
  <c r="H50"/>
  <c r="F50"/>
  <c r="D50"/>
  <c r="B50"/>
  <c r="N49"/>
  <c r="O49" s="1"/>
  <c r="N48"/>
  <c r="N47"/>
  <c r="O47" s="1"/>
  <c r="N46"/>
  <c r="O46" s="1"/>
  <c r="P46" s="1"/>
  <c r="N45"/>
  <c r="N44"/>
  <c r="N43"/>
  <c r="N41"/>
  <c r="N40"/>
  <c r="N39"/>
  <c r="P39" s="1"/>
  <c r="N38"/>
  <c r="O38" s="1"/>
  <c r="N37"/>
  <c r="O37" s="1"/>
  <c r="N36"/>
  <c r="L35"/>
  <c r="J35"/>
  <c r="H35"/>
  <c r="F35"/>
  <c r="D35"/>
  <c r="B35"/>
  <c r="N34"/>
  <c r="O34" s="1"/>
  <c r="N33"/>
  <c r="N32"/>
  <c r="O32"/>
  <c r="N31"/>
  <c r="O31" s="1"/>
  <c r="N30"/>
  <c r="N29"/>
  <c r="N28"/>
  <c r="O28" s="1"/>
  <c r="N27"/>
  <c r="N26"/>
  <c r="O26"/>
  <c r="N25"/>
  <c r="N24"/>
  <c r="O24"/>
  <c r="N23"/>
  <c r="N22"/>
  <c r="O22" s="1"/>
  <c r="N21"/>
  <c r="L20"/>
  <c r="J20"/>
  <c r="H20"/>
  <c r="F20"/>
  <c r="D20"/>
  <c r="B20"/>
  <c r="N19"/>
  <c r="O19" s="1"/>
  <c r="N18"/>
  <c r="N17"/>
  <c r="N16"/>
  <c r="N15"/>
  <c r="N14"/>
  <c r="N13"/>
  <c r="N12"/>
  <c r="N11"/>
  <c r="O11" s="1"/>
  <c r="N10"/>
  <c r="O10" s="1"/>
  <c r="N9"/>
  <c r="O9" s="1"/>
  <c r="N8"/>
  <c r="N7"/>
  <c r="N6"/>
  <c r="L198" i="14"/>
  <c r="J198"/>
  <c r="H198"/>
  <c r="F198"/>
  <c r="D198"/>
  <c r="B198"/>
  <c r="N197"/>
  <c r="O197" s="1"/>
  <c r="N196"/>
  <c r="O196" s="1"/>
  <c r="N195"/>
  <c r="N194"/>
  <c r="N193"/>
  <c r="O193"/>
  <c r="N192"/>
  <c r="O192" s="1"/>
  <c r="N191"/>
  <c r="N190"/>
  <c r="N189"/>
  <c r="O189" s="1"/>
  <c r="N188"/>
  <c r="O188" s="1"/>
  <c r="N187"/>
  <c r="N186"/>
  <c r="N185"/>
  <c r="O185" s="1"/>
  <c r="N184"/>
  <c r="L183"/>
  <c r="J183"/>
  <c r="H183"/>
  <c r="F183"/>
  <c r="D183"/>
  <c r="B183"/>
  <c r="N182"/>
  <c r="O182" s="1"/>
  <c r="N181"/>
  <c r="N180"/>
  <c r="N179"/>
  <c r="N178"/>
  <c r="N177"/>
  <c r="O177" s="1"/>
  <c r="N176"/>
  <c r="N175"/>
  <c r="N174"/>
  <c r="N173"/>
  <c r="O173" s="1"/>
  <c r="N172"/>
  <c r="O172" s="1"/>
  <c r="N171"/>
  <c r="N170"/>
  <c r="N169"/>
  <c r="L168"/>
  <c r="J168"/>
  <c r="H168"/>
  <c r="F168"/>
  <c r="D168"/>
  <c r="B168"/>
  <c r="N167"/>
  <c r="O167" s="1"/>
  <c r="N166"/>
  <c r="N165"/>
  <c r="O165" s="1"/>
  <c r="N164"/>
  <c r="N163"/>
  <c r="O163" s="1"/>
  <c r="N162"/>
  <c r="N161"/>
  <c r="N160"/>
  <c r="O160"/>
  <c r="N159"/>
  <c r="O159" s="1"/>
  <c r="N158"/>
  <c r="N157"/>
  <c r="N156"/>
  <c r="N155"/>
  <c r="O155" s="1"/>
  <c r="N154"/>
  <c r="L153"/>
  <c r="J153"/>
  <c r="J199" s="1"/>
  <c r="H153"/>
  <c r="F153"/>
  <c r="D153"/>
  <c r="C153" s="1"/>
  <c r="B153"/>
  <c r="N152"/>
  <c r="O152" s="1"/>
  <c r="N151"/>
  <c r="N150"/>
  <c r="N149"/>
  <c r="O149" s="1"/>
  <c r="N148"/>
  <c r="N147"/>
  <c r="O147" s="1"/>
  <c r="N146"/>
  <c r="N145"/>
  <c r="N144"/>
  <c r="O144"/>
  <c r="N143"/>
  <c r="N142"/>
  <c r="N141"/>
  <c r="N140"/>
  <c r="N139"/>
  <c r="O139" s="1"/>
  <c r="L131"/>
  <c r="J131"/>
  <c r="H131"/>
  <c r="F131"/>
  <c r="D131"/>
  <c r="B131"/>
  <c r="N130"/>
  <c r="O130" s="1"/>
  <c r="N129"/>
  <c r="N128"/>
  <c r="N127"/>
  <c r="N126"/>
  <c r="N125"/>
  <c r="N124"/>
  <c r="N123"/>
  <c r="O123" s="1"/>
  <c r="N122"/>
  <c r="N121"/>
  <c r="N120"/>
  <c r="N119"/>
  <c r="N118"/>
  <c r="N117"/>
  <c r="L116"/>
  <c r="J116"/>
  <c r="H116"/>
  <c r="F116"/>
  <c r="D116"/>
  <c r="B116"/>
  <c r="N115"/>
  <c r="O115" s="1"/>
  <c r="N114"/>
  <c r="O114" s="1"/>
  <c r="N113"/>
  <c r="N112"/>
  <c r="N111"/>
  <c r="O111" s="1"/>
  <c r="N110"/>
  <c r="N109"/>
  <c r="N108"/>
  <c r="N107"/>
  <c r="O107" s="1"/>
  <c r="N106"/>
  <c r="N105"/>
  <c r="O105" s="1"/>
  <c r="N104"/>
  <c r="N103"/>
  <c r="N102"/>
  <c r="O102" s="1"/>
  <c r="L101"/>
  <c r="J101"/>
  <c r="H101"/>
  <c r="F101"/>
  <c r="D101"/>
  <c r="B101"/>
  <c r="N100"/>
  <c r="O100" s="1"/>
  <c r="N99"/>
  <c r="N98"/>
  <c r="O98" s="1"/>
  <c r="N97"/>
  <c r="N96"/>
  <c r="O96" s="1"/>
  <c r="N95"/>
  <c r="N94"/>
  <c r="O94" s="1"/>
  <c r="N93"/>
  <c r="O93" s="1"/>
  <c r="N92"/>
  <c r="N91"/>
  <c r="N90"/>
  <c r="O90"/>
  <c r="N89"/>
  <c r="N88"/>
  <c r="N87"/>
  <c r="L86"/>
  <c r="J86"/>
  <c r="H86"/>
  <c r="F86"/>
  <c r="D86"/>
  <c r="B86"/>
  <c r="N85"/>
  <c r="N84"/>
  <c r="N83"/>
  <c r="N82"/>
  <c r="N81"/>
  <c r="O81" s="1"/>
  <c r="N80"/>
  <c r="N79"/>
  <c r="N78"/>
  <c r="O78" s="1"/>
  <c r="N77"/>
  <c r="O77" s="1"/>
  <c r="N76"/>
  <c r="N75"/>
  <c r="N74"/>
  <c r="O74" s="1"/>
  <c r="N73"/>
  <c r="O73" s="1"/>
  <c r="N72"/>
  <c r="L65"/>
  <c r="J65"/>
  <c r="H65"/>
  <c r="F65"/>
  <c r="D65"/>
  <c r="B65"/>
  <c r="N64"/>
  <c r="O64" s="1"/>
  <c r="N63"/>
  <c r="N62"/>
  <c r="N61"/>
  <c r="O61" s="1"/>
  <c r="P61" s="1"/>
  <c r="N60"/>
  <c r="O60" s="1"/>
  <c r="N59"/>
  <c r="O59" s="1"/>
  <c r="N58"/>
  <c r="O58" s="1"/>
  <c r="N57"/>
  <c r="O57" s="1"/>
  <c r="N56"/>
  <c r="O56" s="1"/>
  <c r="N55"/>
  <c r="O55" s="1"/>
  <c r="N54"/>
  <c r="O54" s="1"/>
  <c r="N53"/>
  <c r="N52"/>
  <c r="O52" s="1"/>
  <c r="N51"/>
  <c r="L50"/>
  <c r="J50"/>
  <c r="H50"/>
  <c r="F50"/>
  <c r="D50"/>
  <c r="B50"/>
  <c r="N49"/>
  <c r="O49" s="1"/>
  <c r="N48"/>
  <c r="N47"/>
  <c r="N46"/>
  <c r="N45"/>
  <c r="O45" s="1"/>
  <c r="N44"/>
  <c r="O44" s="1"/>
  <c r="N43"/>
  <c r="N42"/>
  <c r="O42" s="1"/>
  <c r="N41"/>
  <c r="O41" s="1"/>
  <c r="N40"/>
  <c r="N39"/>
  <c r="O39"/>
  <c r="N38"/>
  <c r="N37"/>
  <c r="N36"/>
  <c r="L35"/>
  <c r="J35"/>
  <c r="H35"/>
  <c r="F35"/>
  <c r="D35"/>
  <c r="B35"/>
  <c r="N34"/>
  <c r="O34" s="1"/>
  <c r="N33"/>
  <c r="N32"/>
  <c r="N31"/>
  <c r="N30"/>
  <c r="N29"/>
  <c r="O29" s="1"/>
  <c r="N28"/>
  <c r="N27"/>
  <c r="O27" s="1"/>
  <c r="N26"/>
  <c r="O26" s="1"/>
  <c r="N25"/>
  <c r="O25" s="1"/>
  <c r="N24"/>
  <c r="N23"/>
  <c r="N22"/>
  <c r="N21"/>
  <c r="O21" s="1"/>
  <c r="L20"/>
  <c r="J20"/>
  <c r="H20"/>
  <c r="F20"/>
  <c r="D20"/>
  <c r="B20"/>
  <c r="N19"/>
  <c r="O19" s="1"/>
  <c r="N18"/>
  <c r="O18" s="1"/>
  <c r="N17"/>
  <c r="O17" s="1"/>
  <c r="N16"/>
  <c r="N15"/>
  <c r="N14"/>
  <c r="N13"/>
  <c r="O13" s="1"/>
  <c r="N12"/>
  <c r="N11"/>
  <c r="O11" s="1"/>
  <c r="N10"/>
  <c r="O10" s="1"/>
  <c r="N9"/>
  <c r="O9" s="1"/>
  <c r="N8"/>
  <c r="N7"/>
  <c r="O7" s="1"/>
  <c r="N6"/>
  <c r="O6" s="1"/>
  <c r="L198" i="13"/>
  <c r="J198"/>
  <c r="H198"/>
  <c r="F198"/>
  <c r="D198"/>
  <c r="B198"/>
  <c r="N197"/>
  <c r="O197" s="1"/>
  <c r="N196"/>
  <c r="N195"/>
  <c r="N194"/>
  <c r="N193"/>
  <c r="N192"/>
  <c r="N191"/>
  <c r="N190"/>
  <c r="N189"/>
  <c r="O189" s="1"/>
  <c r="N188"/>
  <c r="O188" s="1"/>
  <c r="N187"/>
  <c r="N186"/>
  <c r="N185"/>
  <c r="N184"/>
  <c r="O184" s="1"/>
  <c r="L183"/>
  <c r="J183"/>
  <c r="H183"/>
  <c r="F183"/>
  <c r="D183"/>
  <c r="B183"/>
  <c r="N182"/>
  <c r="O182" s="1"/>
  <c r="N181"/>
  <c r="N180"/>
  <c r="N179"/>
  <c r="N178"/>
  <c r="N177"/>
  <c r="N176"/>
  <c r="N175"/>
  <c r="N174"/>
  <c r="O174" s="1"/>
  <c r="N173"/>
  <c r="N172"/>
  <c r="O172" s="1"/>
  <c r="N171"/>
  <c r="N170"/>
  <c r="N169"/>
  <c r="L168"/>
  <c r="J168"/>
  <c r="H168"/>
  <c r="F168"/>
  <c r="D168"/>
  <c r="B168"/>
  <c r="N167"/>
  <c r="O167" s="1"/>
  <c r="N166"/>
  <c r="N165"/>
  <c r="O165" s="1"/>
  <c r="N164"/>
  <c r="O164" s="1"/>
  <c r="N163"/>
  <c r="O163" s="1"/>
  <c r="N162"/>
  <c r="N161"/>
  <c r="N160"/>
  <c r="O160" s="1"/>
  <c r="N159"/>
  <c r="O159" s="1"/>
  <c r="N158"/>
  <c r="N157"/>
  <c r="N156"/>
  <c r="O156" s="1"/>
  <c r="N155"/>
  <c r="O155" s="1"/>
  <c r="N154"/>
  <c r="L153"/>
  <c r="J153"/>
  <c r="H153"/>
  <c r="F153"/>
  <c r="D153"/>
  <c r="B153"/>
  <c r="N152"/>
  <c r="O152" s="1"/>
  <c r="N151"/>
  <c r="N150"/>
  <c r="N149"/>
  <c r="N148"/>
  <c r="O148" s="1"/>
  <c r="N147"/>
  <c r="N146"/>
  <c r="N145"/>
  <c r="N144"/>
  <c r="O144" s="1"/>
  <c r="N143"/>
  <c r="N142"/>
  <c r="N141"/>
  <c r="N140"/>
  <c r="O140" s="1"/>
  <c r="N139"/>
  <c r="O139" s="1"/>
  <c r="L131"/>
  <c r="J131"/>
  <c r="H131"/>
  <c r="F131"/>
  <c r="D131"/>
  <c r="C131" s="1"/>
  <c r="B131"/>
  <c r="N130"/>
  <c r="O130" s="1"/>
  <c r="N129"/>
  <c r="N128"/>
  <c r="N127"/>
  <c r="O127" s="1"/>
  <c r="P127" s="1"/>
  <c r="N126"/>
  <c r="O126" s="1"/>
  <c r="N125"/>
  <c r="N124"/>
  <c r="N123"/>
  <c r="O123" s="1"/>
  <c r="N122"/>
  <c r="O122" s="1"/>
  <c r="N121"/>
  <c r="N120"/>
  <c r="N119"/>
  <c r="N118"/>
  <c r="O118" s="1"/>
  <c r="N117"/>
  <c r="L116"/>
  <c r="J116"/>
  <c r="H116"/>
  <c r="F116"/>
  <c r="D116"/>
  <c r="B116"/>
  <c r="N115"/>
  <c r="O115" s="1"/>
  <c r="N114"/>
  <c r="O114" s="1"/>
  <c r="N113"/>
  <c r="N112"/>
  <c r="N111"/>
  <c r="O111" s="1"/>
  <c r="N110"/>
  <c r="N109"/>
  <c r="N108"/>
  <c r="N107"/>
  <c r="O107" s="1"/>
  <c r="N106"/>
  <c r="N105"/>
  <c r="N104"/>
  <c r="N103"/>
  <c r="O103" s="1"/>
  <c r="N102"/>
  <c r="O102" s="1"/>
  <c r="L101"/>
  <c r="J101"/>
  <c r="H101"/>
  <c r="F101"/>
  <c r="N101" s="1"/>
  <c r="D101"/>
  <c r="B101"/>
  <c r="N100"/>
  <c r="O100" s="1"/>
  <c r="N99"/>
  <c r="N98"/>
  <c r="N97"/>
  <c r="N96"/>
  <c r="O96" s="1"/>
  <c r="N95"/>
  <c r="N94"/>
  <c r="O94" s="1"/>
  <c r="N93"/>
  <c r="O93" s="1"/>
  <c r="N92"/>
  <c r="N91"/>
  <c r="O91" s="1"/>
  <c r="N90"/>
  <c r="O90" s="1"/>
  <c r="N89"/>
  <c r="O89" s="1"/>
  <c r="N88"/>
  <c r="N87"/>
  <c r="L86"/>
  <c r="J86"/>
  <c r="H86"/>
  <c r="F86"/>
  <c r="D86"/>
  <c r="B86"/>
  <c r="N85"/>
  <c r="O85" s="1"/>
  <c r="N84"/>
  <c r="N83"/>
  <c r="N82"/>
  <c r="O82" s="1"/>
  <c r="P82" s="1"/>
  <c r="N81"/>
  <c r="O81" s="1"/>
  <c r="N80"/>
  <c r="N79"/>
  <c r="N78"/>
  <c r="O78" s="1"/>
  <c r="N77"/>
  <c r="O77" s="1"/>
  <c r="N76"/>
  <c r="N75"/>
  <c r="N74"/>
  <c r="N73"/>
  <c r="O73" s="1"/>
  <c r="N72"/>
  <c r="L65"/>
  <c r="J65"/>
  <c r="J66" s="1"/>
  <c r="H65"/>
  <c r="F65"/>
  <c r="D65"/>
  <c r="B65"/>
  <c r="N64"/>
  <c r="O64" s="1"/>
  <c r="N63"/>
  <c r="N62"/>
  <c r="O62" s="1"/>
  <c r="N61"/>
  <c r="O61" s="1"/>
  <c r="P61" s="1"/>
  <c r="N60"/>
  <c r="N59"/>
  <c r="N58"/>
  <c r="N57"/>
  <c r="O57" s="1"/>
  <c r="N56"/>
  <c r="N55"/>
  <c r="N54"/>
  <c r="O54"/>
  <c r="N53"/>
  <c r="N52"/>
  <c r="N51"/>
  <c r="L50"/>
  <c r="J50"/>
  <c r="H50"/>
  <c r="F50"/>
  <c r="D50"/>
  <c r="N50" s="1"/>
  <c r="B50"/>
  <c r="N49"/>
  <c r="O49" s="1"/>
  <c r="N48"/>
  <c r="N47"/>
  <c r="N46"/>
  <c r="N45"/>
  <c r="N44"/>
  <c r="N43"/>
  <c r="N42"/>
  <c r="N41"/>
  <c r="N40"/>
  <c r="N39"/>
  <c r="O39" s="1"/>
  <c r="N38"/>
  <c r="N37"/>
  <c r="N36"/>
  <c r="L35"/>
  <c r="J35"/>
  <c r="H35"/>
  <c r="F35"/>
  <c r="F66" s="1"/>
  <c r="D35"/>
  <c r="B35"/>
  <c r="N34"/>
  <c r="O34" s="1"/>
  <c r="N33"/>
  <c r="O33" s="1"/>
  <c r="N32"/>
  <c r="N31"/>
  <c r="N30"/>
  <c r="N29"/>
  <c r="N28"/>
  <c r="N27"/>
  <c r="O27" s="1"/>
  <c r="N26"/>
  <c r="N25"/>
  <c r="N24"/>
  <c r="O24"/>
  <c r="N23"/>
  <c r="N22"/>
  <c r="N21"/>
  <c r="L20"/>
  <c r="J20"/>
  <c r="H20"/>
  <c r="F20"/>
  <c r="D20"/>
  <c r="B20"/>
  <c r="N19"/>
  <c r="O19" s="1"/>
  <c r="N18"/>
  <c r="N17"/>
  <c r="O17" s="1"/>
  <c r="N16"/>
  <c r="N15"/>
  <c r="N14"/>
  <c r="O14" s="1"/>
  <c r="N13"/>
  <c r="N12"/>
  <c r="O12" s="1"/>
  <c r="N11"/>
  <c r="O11" s="1"/>
  <c r="N10"/>
  <c r="N9"/>
  <c r="O9"/>
  <c r="N8"/>
  <c r="O8" s="1"/>
  <c r="N7"/>
  <c r="N6"/>
  <c r="O6" s="1"/>
  <c r="L197" i="12"/>
  <c r="J197"/>
  <c r="H197"/>
  <c r="F197"/>
  <c r="D197"/>
  <c r="N197" s="1"/>
  <c r="B197"/>
  <c r="N196"/>
  <c r="O196" s="1"/>
  <c r="N195"/>
  <c r="O195" s="1"/>
  <c r="N194"/>
  <c r="N193"/>
  <c r="N192"/>
  <c r="N191"/>
  <c r="N190"/>
  <c r="N189"/>
  <c r="N188"/>
  <c r="N187"/>
  <c r="N186"/>
  <c r="O186" s="1"/>
  <c r="N185"/>
  <c r="O185" s="1"/>
  <c r="N184"/>
  <c r="N183"/>
  <c r="O183" s="1"/>
  <c r="L182"/>
  <c r="J182"/>
  <c r="H182"/>
  <c r="F182"/>
  <c r="D182"/>
  <c r="B182"/>
  <c r="N181"/>
  <c r="N180"/>
  <c r="N179"/>
  <c r="N178"/>
  <c r="N177"/>
  <c r="N176"/>
  <c r="N175"/>
  <c r="O175" s="1"/>
  <c r="N174"/>
  <c r="N173"/>
  <c r="N172"/>
  <c r="O172" s="1"/>
  <c r="N171"/>
  <c r="O171" s="1"/>
  <c r="N170"/>
  <c r="N169"/>
  <c r="N168"/>
  <c r="L167"/>
  <c r="J167"/>
  <c r="H167"/>
  <c r="F167"/>
  <c r="D167"/>
  <c r="B167"/>
  <c r="N166"/>
  <c r="O166" s="1"/>
  <c r="N165"/>
  <c r="N164"/>
  <c r="N163"/>
  <c r="N162"/>
  <c r="O162" s="1"/>
  <c r="N161"/>
  <c r="N160"/>
  <c r="N159"/>
  <c r="N158"/>
  <c r="N157"/>
  <c r="N156"/>
  <c r="N155"/>
  <c r="N154"/>
  <c r="O154" s="1"/>
  <c r="N153"/>
  <c r="L152"/>
  <c r="J152"/>
  <c r="H152"/>
  <c r="H198" s="1"/>
  <c r="F152"/>
  <c r="D152"/>
  <c r="N152" s="1"/>
  <c r="B152"/>
  <c r="N151"/>
  <c r="O151" s="1"/>
  <c r="N150"/>
  <c r="N149"/>
  <c r="O149" s="1"/>
  <c r="N148"/>
  <c r="N147"/>
  <c r="N146"/>
  <c r="N145"/>
  <c r="O145" s="1"/>
  <c r="N144"/>
  <c r="N143"/>
  <c r="N142"/>
  <c r="O142" s="1"/>
  <c r="N141"/>
  <c r="O141" s="1"/>
  <c r="N140"/>
  <c r="N139"/>
  <c r="O139" s="1"/>
  <c r="N138"/>
  <c r="O138" s="1"/>
  <c r="L131"/>
  <c r="J131"/>
  <c r="H131"/>
  <c r="F131"/>
  <c r="D131"/>
  <c r="B131"/>
  <c r="N130"/>
  <c r="O130" s="1"/>
  <c r="N129"/>
  <c r="O129" s="1"/>
  <c r="N128"/>
  <c r="N127"/>
  <c r="N126"/>
  <c r="N125"/>
  <c r="O125" s="1"/>
  <c r="N124"/>
  <c r="N123"/>
  <c r="O123" s="1"/>
  <c r="N122"/>
  <c r="O122" s="1"/>
  <c r="N121"/>
  <c r="O121" s="1"/>
  <c r="N120"/>
  <c r="N119"/>
  <c r="N118"/>
  <c r="N117"/>
  <c r="O117" s="1"/>
  <c r="L116"/>
  <c r="J116"/>
  <c r="H116"/>
  <c r="F116"/>
  <c r="D116"/>
  <c r="B116"/>
  <c r="N115"/>
  <c r="O115" s="1"/>
  <c r="N114"/>
  <c r="O114" s="1"/>
  <c r="N113"/>
  <c r="O113"/>
  <c r="N112"/>
  <c r="N111"/>
  <c r="N110"/>
  <c r="O110" s="1"/>
  <c r="N109"/>
  <c r="N108"/>
  <c r="N107"/>
  <c r="N106"/>
  <c r="O106" s="1"/>
  <c r="N105"/>
  <c r="O105" s="1"/>
  <c r="N104"/>
  <c r="N103"/>
  <c r="N102"/>
  <c r="O102" s="1"/>
  <c r="L101"/>
  <c r="J101"/>
  <c r="H101"/>
  <c r="F101"/>
  <c r="D101"/>
  <c r="B101"/>
  <c r="N100"/>
  <c r="O100" s="1"/>
  <c r="N99"/>
  <c r="N98"/>
  <c r="N97"/>
  <c r="O97" s="1"/>
  <c r="P97" s="1"/>
  <c r="N96"/>
  <c r="O96" s="1"/>
  <c r="N95"/>
  <c r="O95" s="1"/>
  <c r="N94"/>
  <c r="N93"/>
  <c r="O93" s="1"/>
  <c r="N92"/>
  <c r="O92" s="1"/>
  <c r="N91"/>
  <c r="N90"/>
  <c r="N89"/>
  <c r="O89" s="1"/>
  <c r="N88"/>
  <c r="O88" s="1"/>
  <c r="P88" s="1"/>
  <c r="N87"/>
  <c r="L86"/>
  <c r="J86"/>
  <c r="H86"/>
  <c r="F86"/>
  <c r="D86"/>
  <c r="N86" s="1"/>
  <c r="B86"/>
  <c r="N85"/>
  <c r="O85" s="1"/>
  <c r="N84"/>
  <c r="N83"/>
  <c r="N82"/>
  <c r="N81"/>
  <c r="N80"/>
  <c r="N79"/>
  <c r="N78"/>
  <c r="O78" s="1"/>
  <c r="N77"/>
  <c r="O77" s="1"/>
  <c r="N76"/>
  <c r="N75"/>
  <c r="N74"/>
  <c r="N73"/>
  <c r="N72"/>
  <c r="L65"/>
  <c r="J65"/>
  <c r="H65"/>
  <c r="F65"/>
  <c r="D65"/>
  <c r="B65"/>
  <c r="N64"/>
  <c r="O64" s="1"/>
  <c r="N63"/>
  <c r="N62"/>
  <c r="N61"/>
  <c r="O61" s="1"/>
  <c r="P61" s="1"/>
  <c r="N60"/>
  <c r="N59"/>
  <c r="N58"/>
  <c r="N57"/>
  <c r="O57" s="1"/>
  <c r="N56"/>
  <c r="N55"/>
  <c r="N54"/>
  <c r="N53"/>
  <c r="N52"/>
  <c r="N51"/>
  <c r="L50"/>
  <c r="J50"/>
  <c r="H50"/>
  <c r="F50"/>
  <c r="N50" s="1"/>
  <c r="D50"/>
  <c r="B50"/>
  <c r="N49"/>
  <c r="O49" s="1"/>
  <c r="N48"/>
  <c r="N47"/>
  <c r="N46"/>
  <c r="N45"/>
  <c r="O45" s="1"/>
  <c r="N44"/>
  <c r="N43"/>
  <c r="O43" s="1"/>
  <c r="N42"/>
  <c r="O42" s="1"/>
  <c r="N41"/>
  <c r="N40"/>
  <c r="N39"/>
  <c r="O39" s="1"/>
  <c r="N38"/>
  <c r="N37"/>
  <c r="N36"/>
  <c r="O36"/>
  <c r="L35"/>
  <c r="J35"/>
  <c r="H35"/>
  <c r="F35"/>
  <c r="C35" s="1"/>
  <c r="D35"/>
  <c r="B35"/>
  <c r="N34"/>
  <c r="O34" s="1"/>
  <c r="N33"/>
  <c r="N32"/>
  <c r="N31"/>
  <c r="O31" s="1"/>
  <c r="P31" s="1"/>
  <c r="N30"/>
  <c r="O30" s="1"/>
  <c r="N29"/>
  <c r="N28"/>
  <c r="N27"/>
  <c r="O27" s="1"/>
  <c r="N26"/>
  <c r="O26" s="1"/>
  <c r="N25"/>
  <c r="N24"/>
  <c r="O24" s="1"/>
  <c r="N23"/>
  <c r="O23" s="1"/>
  <c r="N22"/>
  <c r="O22" s="1"/>
  <c r="N21"/>
  <c r="L20"/>
  <c r="J20"/>
  <c r="H20"/>
  <c r="F20"/>
  <c r="D20"/>
  <c r="B20"/>
  <c r="N19"/>
  <c r="O19" s="1"/>
  <c r="N18"/>
  <c r="N17"/>
  <c r="O17" s="1"/>
  <c r="N16"/>
  <c r="N15"/>
  <c r="N14"/>
  <c r="N13"/>
  <c r="N12"/>
  <c r="N11"/>
  <c r="O11" s="1"/>
  <c r="N10"/>
  <c r="O10" s="1"/>
  <c r="N9"/>
  <c r="N8"/>
  <c r="N7"/>
  <c r="N6"/>
  <c r="L198" i="11"/>
  <c r="J198"/>
  <c r="H198"/>
  <c r="F198"/>
  <c r="N198" s="1"/>
  <c r="D198"/>
  <c r="B198"/>
  <c r="N197"/>
  <c r="O197" s="1"/>
  <c r="N196"/>
  <c r="N195"/>
  <c r="N194"/>
  <c r="N193"/>
  <c r="N192"/>
  <c r="N191"/>
  <c r="N190"/>
  <c r="O190" s="1"/>
  <c r="N189"/>
  <c r="O189" s="1"/>
  <c r="N188"/>
  <c r="O188" s="1"/>
  <c r="N187"/>
  <c r="N186"/>
  <c r="N185"/>
  <c r="O185" s="1"/>
  <c r="N184"/>
  <c r="L183"/>
  <c r="J183"/>
  <c r="H183"/>
  <c r="F183"/>
  <c r="C183" s="1"/>
  <c r="D183"/>
  <c r="B183"/>
  <c r="N182"/>
  <c r="O182" s="1"/>
  <c r="N181"/>
  <c r="O181" s="1"/>
  <c r="N180"/>
  <c r="N179"/>
  <c r="N178"/>
  <c r="N177"/>
  <c r="N176"/>
  <c r="N175"/>
  <c r="N174"/>
  <c r="N173"/>
  <c r="N172"/>
  <c r="O172" s="1"/>
  <c r="N171"/>
  <c r="N170"/>
  <c r="N169"/>
  <c r="L168"/>
  <c r="J168"/>
  <c r="H168"/>
  <c r="F168"/>
  <c r="D168"/>
  <c r="B168"/>
  <c r="N167"/>
  <c r="O167" s="1"/>
  <c r="N166"/>
  <c r="N165"/>
  <c r="O165" s="1"/>
  <c r="N164"/>
  <c r="N163"/>
  <c r="O163" s="1"/>
  <c r="N162"/>
  <c r="N161"/>
  <c r="N160"/>
  <c r="O160" s="1"/>
  <c r="N159"/>
  <c r="N158"/>
  <c r="N157"/>
  <c r="N156"/>
  <c r="N155"/>
  <c r="N154"/>
  <c r="L153"/>
  <c r="J153"/>
  <c r="H153"/>
  <c r="F153"/>
  <c r="D153"/>
  <c r="B153"/>
  <c r="N152"/>
  <c r="O152" s="1"/>
  <c r="N151"/>
  <c r="N150"/>
  <c r="N149"/>
  <c r="N148"/>
  <c r="N147"/>
  <c r="O147" s="1"/>
  <c r="N146"/>
  <c r="N145"/>
  <c r="N144"/>
  <c r="O144" s="1"/>
  <c r="N143"/>
  <c r="O143" s="1"/>
  <c r="N142"/>
  <c r="N141"/>
  <c r="N140"/>
  <c r="N139"/>
  <c r="O139" s="1"/>
  <c r="L131"/>
  <c r="J131"/>
  <c r="H131"/>
  <c r="F131"/>
  <c r="D131"/>
  <c r="B131"/>
  <c r="N130"/>
  <c r="O130" s="1"/>
  <c r="N129"/>
  <c r="N128"/>
  <c r="N127"/>
  <c r="O127" s="1"/>
  <c r="P127" s="1"/>
  <c r="N126"/>
  <c r="N125"/>
  <c r="N124"/>
  <c r="N123"/>
  <c r="O123" s="1"/>
  <c r="N122"/>
  <c r="O122" s="1"/>
  <c r="N121"/>
  <c r="N120"/>
  <c r="N119"/>
  <c r="O119" s="1"/>
  <c r="N118"/>
  <c r="N117"/>
  <c r="L116"/>
  <c r="J116"/>
  <c r="H116"/>
  <c r="F116"/>
  <c r="D116"/>
  <c r="B116"/>
  <c r="N115"/>
  <c r="O115" s="1"/>
  <c r="N114"/>
  <c r="N113"/>
  <c r="N112"/>
  <c r="N111"/>
  <c r="N110"/>
  <c r="N109"/>
  <c r="N108"/>
  <c r="N107"/>
  <c r="O107" s="1"/>
  <c r="N106"/>
  <c r="N105"/>
  <c r="N104"/>
  <c r="O104" s="1"/>
  <c r="N103"/>
  <c r="N102"/>
  <c r="L101"/>
  <c r="J101"/>
  <c r="H101"/>
  <c r="F101"/>
  <c r="D101"/>
  <c r="B101"/>
  <c r="N100"/>
  <c r="O100" s="1"/>
  <c r="N99"/>
  <c r="O99"/>
  <c r="N98"/>
  <c r="N97"/>
  <c r="N96"/>
  <c r="O96" s="1"/>
  <c r="N95"/>
  <c r="N94"/>
  <c r="N93"/>
  <c r="O93" s="1"/>
  <c r="N92"/>
  <c r="N91"/>
  <c r="N90"/>
  <c r="O90" s="1"/>
  <c r="N89"/>
  <c r="N88"/>
  <c r="N87"/>
  <c r="L86"/>
  <c r="J86"/>
  <c r="H86"/>
  <c r="F86"/>
  <c r="D86"/>
  <c r="B86"/>
  <c r="N85"/>
  <c r="O85" s="1"/>
  <c r="N84"/>
  <c r="N83"/>
  <c r="N82"/>
  <c r="N81"/>
  <c r="O81" s="1"/>
  <c r="N80"/>
  <c r="N79"/>
  <c r="N78"/>
  <c r="O78" s="1"/>
  <c r="N77"/>
  <c r="O77" s="1"/>
  <c r="N76"/>
  <c r="N75"/>
  <c r="N74"/>
  <c r="O74" s="1"/>
  <c r="N73"/>
  <c r="O73" s="1"/>
  <c r="N72"/>
  <c r="L65"/>
  <c r="J65"/>
  <c r="H65"/>
  <c r="F65"/>
  <c r="D65"/>
  <c r="B65"/>
  <c r="N64"/>
  <c r="O64" s="1"/>
  <c r="N63"/>
  <c r="N62"/>
  <c r="O62" s="1"/>
  <c r="N61"/>
  <c r="O61" s="1"/>
  <c r="P61" s="1"/>
  <c r="N60"/>
  <c r="N59"/>
  <c r="N58"/>
  <c r="O58" s="1"/>
  <c r="N57"/>
  <c r="O57" s="1"/>
  <c r="N56"/>
  <c r="N55"/>
  <c r="N54"/>
  <c r="O54" s="1"/>
  <c r="N53"/>
  <c r="O53" s="1"/>
  <c r="N52"/>
  <c r="N51"/>
  <c r="L50"/>
  <c r="J50"/>
  <c r="H50"/>
  <c r="F50"/>
  <c r="C50" s="1"/>
  <c r="D50"/>
  <c r="B50"/>
  <c r="N49"/>
  <c r="O49" s="1"/>
  <c r="N48"/>
  <c r="N47"/>
  <c r="N46"/>
  <c r="N45"/>
  <c r="O45"/>
  <c r="N44"/>
  <c r="N43"/>
  <c r="N42"/>
  <c r="O42" s="1"/>
  <c r="N41"/>
  <c r="O41" s="1"/>
  <c r="N40"/>
  <c r="N39"/>
  <c r="O39"/>
  <c r="N38"/>
  <c r="O38" s="1"/>
  <c r="N37"/>
  <c r="N36"/>
  <c r="O36" s="1"/>
  <c r="L35"/>
  <c r="J35"/>
  <c r="H35"/>
  <c r="F35"/>
  <c r="D35"/>
  <c r="B35"/>
  <c r="N34"/>
  <c r="O34" s="1"/>
  <c r="N33"/>
  <c r="O33" s="1"/>
  <c r="N32"/>
  <c r="N31"/>
  <c r="O31" s="1"/>
  <c r="P31" s="1"/>
  <c r="N30"/>
  <c r="O30" s="1"/>
  <c r="N29"/>
  <c r="N28"/>
  <c r="N27"/>
  <c r="O27" s="1"/>
  <c r="N26"/>
  <c r="O26"/>
  <c r="N25"/>
  <c r="N24"/>
  <c r="O24" s="1"/>
  <c r="N23"/>
  <c r="N22"/>
  <c r="O22" s="1"/>
  <c r="P22" s="1"/>
  <c r="N21"/>
  <c r="L20"/>
  <c r="J20"/>
  <c r="H20"/>
  <c r="F20"/>
  <c r="D20"/>
  <c r="B20"/>
  <c r="N19"/>
  <c r="O19" s="1"/>
  <c r="N18"/>
  <c r="N17"/>
  <c r="N16"/>
  <c r="O16" s="1"/>
  <c r="P16" s="1"/>
  <c r="N15"/>
  <c r="O15" s="1"/>
  <c r="N14"/>
  <c r="N13"/>
  <c r="N12"/>
  <c r="O12" s="1"/>
  <c r="N11"/>
  <c r="O11" s="1"/>
  <c r="N10"/>
  <c r="O10"/>
  <c r="N9"/>
  <c r="N8"/>
  <c r="O8" s="1"/>
  <c r="N7"/>
  <c r="O7" s="1"/>
  <c r="N6"/>
  <c r="O6" s="1"/>
  <c r="L198" i="10"/>
  <c r="J198"/>
  <c r="H198"/>
  <c r="F198"/>
  <c r="D198"/>
  <c r="B198"/>
  <c r="N197"/>
  <c r="O197" s="1"/>
  <c r="N196"/>
  <c r="O196" s="1"/>
  <c r="N195"/>
  <c r="N194"/>
  <c r="N193"/>
  <c r="N192"/>
  <c r="O192" s="1"/>
  <c r="N191"/>
  <c r="N190"/>
  <c r="N189"/>
  <c r="O189" s="1"/>
  <c r="N188"/>
  <c r="O188" s="1"/>
  <c r="N187"/>
  <c r="N186"/>
  <c r="N185"/>
  <c r="O185" s="1"/>
  <c r="N184"/>
  <c r="L183"/>
  <c r="J183"/>
  <c r="H183"/>
  <c r="F183"/>
  <c r="D183"/>
  <c r="B183"/>
  <c r="N182"/>
  <c r="O182" s="1"/>
  <c r="N181"/>
  <c r="O181" s="1"/>
  <c r="N180"/>
  <c r="N179"/>
  <c r="N178"/>
  <c r="N177"/>
  <c r="N176"/>
  <c r="N175"/>
  <c r="N174"/>
  <c r="N173"/>
  <c r="N172"/>
  <c r="O172"/>
  <c r="N171"/>
  <c r="N170"/>
  <c r="N169"/>
  <c r="L168"/>
  <c r="J168"/>
  <c r="H168"/>
  <c r="F168"/>
  <c r="D168"/>
  <c r="B168"/>
  <c r="N167"/>
  <c r="O167" s="1"/>
  <c r="N166"/>
  <c r="N165"/>
  <c r="O165" s="1"/>
  <c r="N164"/>
  <c r="O164" s="1"/>
  <c r="N163"/>
  <c r="O163" s="1"/>
  <c r="N162"/>
  <c r="N161"/>
  <c r="N160"/>
  <c r="O160" s="1"/>
  <c r="N159"/>
  <c r="O159" s="1"/>
  <c r="N158"/>
  <c r="N157"/>
  <c r="N156"/>
  <c r="O156" s="1"/>
  <c r="N155"/>
  <c r="O155" s="1"/>
  <c r="N154"/>
  <c r="L153"/>
  <c r="L199" s="1"/>
  <c r="J153"/>
  <c r="H153"/>
  <c r="F153"/>
  <c r="D153"/>
  <c r="D199" s="1"/>
  <c r="B153"/>
  <c r="N152"/>
  <c r="O152" s="1"/>
  <c r="N151"/>
  <c r="N150"/>
  <c r="N149"/>
  <c r="N148"/>
  <c r="N147"/>
  <c r="N146"/>
  <c r="O146" s="1"/>
  <c r="N145"/>
  <c r="N144"/>
  <c r="O144"/>
  <c r="N143"/>
  <c r="O143" s="1"/>
  <c r="N142"/>
  <c r="N141"/>
  <c r="N140"/>
  <c r="N139"/>
  <c r="L131"/>
  <c r="J131"/>
  <c r="H131"/>
  <c r="F131"/>
  <c r="D131"/>
  <c r="B131"/>
  <c r="N130"/>
  <c r="O130" s="1"/>
  <c r="N129"/>
  <c r="N128"/>
  <c r="N127"/>
  <c r="O127" s="1"/>
  <c r="P127" s="1"/>
  <c r="N126"/>
  <c r="O126" s="1"/>
  <c r="N125"/>
  <c r="N124"/>
  <c r="N123"/>
  <c r="O123"/>
  <c r="N122"/>
  <c r="O122"/>
  <c r="N121"/>
  <c r="N120"/>
  <c r="N119"/>
  <c r="O119" s="1"/>
  <c r="N118"/>
  <c r="N117"/>
  <c r="L116"/>
  <c r="J116"/>
  <c r="H116"/>
  <c r="F116"/>
  <c r="D116"/>
  <c r="B116"/>
  <c r="N115"/>
  <c r="O115" s="1"/>
  <c r="N114"/>
  <c r="N113"/>
  <c r="N112"/>
  <c r="N111"/>
  <c r="O111" s="1"/>
  <c r="N110"/>
  <c r="N109"/>
  <c r="N108"/>
  <c r="N107"/>
  <c r="O107" s="1"/>
  <c r="N106"/>
  <c r="N105"/>
  <c r="N104"/>
  <c r="N103"/>
  <c r="O103" s="1"/>
  <c r="N102"/>
  <c r="L101"/>
  <c r="J101"/>
  <c r="H101"/>
  <c r="F101"/>
  <c r="D101"/>
  <c r="B101"/>
  <c r="N100"/>
  <c r="O100" s="1"/>
  <c r="N99"/>
  <c r="O99" s="1"/>
  <c r="N98"/>
  <c r="N97"/>
  <c r="N96"/>
  <c r="O96" s="1"/>
  <c r="N95"/>
  <c r="N94"/>
  <c r="O94" s="1"/>
  <c r="N93"/>
  <c r="O93" s="1"/>
  <c r="N92"/>
  <c r="N91"/>
  <c r="N90"/>
  <c r="O90"/>
  <c r="N89"/>
  <c r="N88"/>
  <c r="N87"/>
  <c r="L86"/>
  <c r="L132" s="1"/>
  <c r="J86"/>
  <c r="H86"/>
  <c r="F86"/>
  <c r="D86"/>
  <c r="C86" s="1"/>
  <c r="B86"/>
  <c r="N85"/>
  <c r="O85" s="1"/>
  <c r="N84"/>
  <c r="N83"/>
  <c r="N82"/>
  <c r="O82" s="1"/>
  <c r="P82" s="1"/>
  <c r="N81"/>
  <c r="N80"/>
  <c r="N79"/>
  <c r="O79" s="1"/>
  <c r="N78"/>
  <c r="O78" s="1"/>
  <c r="N77"/>
  <c r="O77"/>
  <c r="N76"/>
  <c r="N75"/>
  <c r="N74"/>
  <c r="O74"/>
  <c r="N73"/>
  <c r="O73"/>
  <c r="N72"/>
  <c r="L65"/>
  <c r="J65"/>
  <c r="H65"/>
  <c r="F65"/>
  <c r="D65"/>
  <c r="B65"/>
  <c r="N64"/>
  <c r="O64" s="1"/>
  <c r="N63"/>
  <c r="O63" s="1"/>
  <c r="N62"/>
  <c r="O62" s="1"/>
  <c r="N61"/>
  <c r="O61" s="1"/>
  <c r="P61" s="1"/>
  <c r="N60"/>
  <c r="O60"/>
  <c r="N59"/>
  <c r="O59" s="1"/>
  <c r="N58"/>
  <c r="O58" s="1"/>
  <c r="N57"/>
  <c r="O57" s="1"/>
  <c r="N56"/>
  <c r="O56" s="1"/>
  <c r="N55"/>
  <c r="N54"/>
  <c r="N53"/>
  <c r="O53" s="1"/>
  <c r="N52"/>
  <c r="N51"/>
  <c r="L50"/>
  <c r="J50"/>
  <c r="H50"/>
  <c r="F50"/>
  <c r="D50"/>
  <c r="B50"/>
  <c r="N49"/>
  <c r="O49" s="1"/>
  <c r="N48"/>
  <c r="O48" s="1"/>
  <c r="N47"/>
  <c r="N46"/>
  <c r="N45"/>
  <c r="O45" s="1"/>
  <c r="N44"/>
  <c r="N43"/>
  <c r="O43" s="1"/>
  <c r="N42"/>
  <c r="O42" s="1"/>
  <c r="N41"/>
  <c r="N40"/>
  <c r="O40" s="1"/>
  <c r="N39"/>
  <c r="O39"/>
  <c r="N38"/>
  <c r="N37"/>
  <c r="N36"/>
  <c r="O36" s="1"/>
  <c r="L35"/>
  <c r="J35"/>
  <c r="H35"/>
  <c r="F35"/>
  <c r="D35"/>
  <c r="N35" s="1"/>
  <c r="B35"/>
  <c r="N34"/>
  <c r="O34" s="1"/>
  <c r="N33"/>
  <c r="N32"/>
  <c r="O32" s="1"/>
  <c r="N31"/>
  <c r="N30"/>
  <c r="O30"/>
  <c r="N29"/>
  <c r="N28"/>
  <c r="O28" s="1"/>
  <c r="N27"/>
  <c r="O27"/>
  <c r="N26"/>
  <c r="O26" s="1"/>
  <c r="N25"/>
  <c r="N24"/>
  <c r="O24" s="1"/>
  <c r="N23"/>
  <c r="N22"/>
  <c r="N21"/>
  <c r="L20"/>
  <c r="J20"/>
  <c r="H20"/>
  <c r="F20"/>
  <c r="D20"/>
  <c r="C20" s="1"/>
  <c r="B20"/>
  <c r="N19"/>
  <c r="O19" s="1"/>
  <c r="N18"/>
  <c r="O18" s="1"/>
  <c r="N17"/>
  <c r="N16"/>
  <c r="N15"/>
  <c r="N14"/>
  <c r="N13"/>
  <c r="N12"/>
  <c r="O12" s="1"/>
  <c r="N11"/>
  <c r="O11" s="1"/>
  <c r="N10"/>
  <c r="O10"/>
  <c r="N9"/>
  <c r="O9" s="1"/>
  <c r="N8"/>
  <c r="N7"/>
  <c r="O7" s="1"/>
  <c r="N6"/>
  <c r="O6" s="1"/>
  <c r="L198" i="8"/>
  <c r="J198"/>
  <c r="H198"/>
  <c r="F198"/>
  <c r="D198"/>
  <c r="B198"/>
  <c r="N197"/>
  <c r="O197" s="1"/>
  <c r="N196"/>
  <c r="N195"/>
  <c r="N194"/>
  <c r="N193"/>
  <c r="O193" s="1"/>
  <c r="N192"/>
  <c r="O192" s="1"/>
  <c r="N191"/>
  <c r="N190"/>
  <c r="N189"/>
  <c r="O189" s="1"/>
  <c r="N188"/>
  <c r="O188" s="1"/>
  <c r="N187"/>
  <c r="N186"/>
  <c r="N185"/>
  <c r="N184"/>
  <c r="O184" s="1"/>
  <c r="L183"/>
  <c r="J183"/>
  <c r="H183"/>
  <c r="F183"/>
  <c r="D183"/>
  <c r="B183"/>
  <c r="N182"/>
  <c r="O182" s="1"/>
  <c r="N181"/>
  <c r="O181"/>
  <c r="N180"/>
  <c r="O180" s="1"/>
  <c r="N179"/>
  <c r="N178"/>
  <c r="N177"/>
  <c r="N176"/>
  <c r="O176" s="1"/>
  <c r="N175"/>
  <c r="N174"/>
  <c r="N173"/>
  <c r="O173" s="1"/>
  <c r="N172"/>
  <c r="O172" s="1"/>
  <c r="N171"/>
  <c r="N170"/>
  <c r="N169"/>
  <c r="L168"/>
  <c r="J168"/>
  <c r="H168"/>
  <c r="F168"/>
  <c r="D168"/>
  <c r="B168"/>
  <c r="N167"/>
  <c r="O167" s="1"/>
  <c r="N166"/>
  <c r="N165"/>
  <c r="O165" s="1"/>
  <c r="N164"/>
  <c r="O164" s="1"/>
  <c r="N163"/>
  <c r="O163" s="1"/>
  <c r="N162"/>
  <c r="N161"/>
  <c r="N160"/>
  <c r="O160" s="1"/>
  <c r="N159"/>
  <c r="O159" s="1"/>
  <c r="N158"/>
  <c r="N157"/>
  <c r="O157" s="1"/>
  <c r="N156"/>
  <c r="O156" s="1"/>
  <c r="N155"/>
  <c r="O155" s="1"/>
  <c r="N154"/>
  <c r="L153"/>
  <c r="J153"/>
  <c r="H153"/>
  <c r="F153"/>
  <c r="N153" s="1"/>
  <c r="D153"/>
  <c r="B153"/>
  <c r="B199" s="1"/>
  <c r="N152"/>
  <c r="O152" s="1"/>
  <c r="N151"/>
  <c r="O151" s="1"/>
  <c r="N150"/>
  <c r="N149"/>
  <c r="N148"/>
  <c r="O148" s="1"/>
  <c r="N147"/>
  <c r="O147" s="1"/>
  <c r="N146"/>
  <c r="N145"/>
  <c r="N144"/>
  <c r="O144"/>
  <c r="N143"/>
  <c r="N142"/>
  <c r="N141"/>
  <c r="N140"/>
  <c r="O140" s="1"/>
  <c r="N139"/>
  <c r="L131"/>
  <c r="J131"/>
  <c r="H131"/>
  <c r="F131"/>
  <c r="D131"/>
  <c r="B131"/>
  <c r="N130"/>
  <c r="O130" s="1"/>
  <c r="N129"/>
  <c r="N128"/>
  <c r="N127"/>
  <c r="O127" s="1"/>
  <c r="P127" s="1"/>
  <c r="N126"/>
  <c r="O126" s="1"/>
  <c r="N125"/>
  <c r="N124"/>
  <c r="N123"/>
  <c r="O123" s="1"/>
  <c r="N122"/>
  <c r="O122" s="1"/>
  <c r="N121"/>
  <c r="N120"/>
  <c r="N119"/>
  <c r="N118"/>
  <c r="N117"/>
  <c r="L116"/>
  <c r="J116"/>
  <c r="H116"/>
  <c r="F116"/>
  <c r="D116"/>
  <c r="B116"/>
  <c r="N115"/>
  <c r="O115" s="1"/>
  <c r="N114"/>
  <c r="N113"/>
  <c r="N112"/>
  <c r="N111"/>
  <c r="N110"/>
  <c r="N109"/>
  <c r="N108"/>
  <c r="N107"/>
  <c r="O107" s="1"/>
  <c r="N106"/>
  <c r="O106" s="1"/>
  <c r="N105"/>
  <c r="O105" s="1"/>
  <c r="N104"/>
  <c r="N103"/>
  <c r="O103" s="1"/>
  <c r="N102"/>
  <c r="O102" s="1"/>
  <c r="L101"/>
  <c r="J101"/>
  <c r="H101"/>
  <c r="F101"/>
  <c r="D101"/>
  <c r="B101"/>
  <c r="N100"/>
  <c r="O100" s="1"/>
  <c r="N99"/>
  <c r="O99" s="1"/>
  <c r="N98"/>
  <c r="N97"/>
  <c r="N96"/>
  <c r="O96" s="1"/>
  <c r="N95"/>
  <c r="N94"/>
  <c r="O94" s="1"/>
  <c r="N93"/>
  <c r="O93" s="1"/>
  <c r="N92"/>
  <c r="N91"/>
  <c r="N90"/>
  <c r="O90" s="1"/>
  <c r="N89"/>
  <c r="O89" s="1"/>
  <c r="N88"/>
  <c r="N87"/>
  <c r="L86"/>
  <c r="J86"/>
  <c r="H86"/>
  <c r="F86"/>
  <c r="D86"/>
  <c r="B86"/>
  <c r="N85"/>
  <c r="O85" s="1"/>
  <c r="N84"/>
  <c r="N83"/>
  <c r="N82"/>
  <c r="N81"/>
  <c r="N80"/>
  <c r="N79"/>
  <c r="N78"/>
  <c r="O78" s="1"/>
  <c r="N77"/>
  <c r="O77" s="1"/>
  <c r="N76"/>
  <c r="O76" s="1"/>
  <c r="N75"/>
  <c r="O75" s="1"/>
  <c r="N74"/>
  <c r="O74" s="1"/>
  <c r="N73"/>
  <c r="O73" s="1"/>
  <c r="N72"/>
  <c r="O72" s="1"/>
  <c r="L65"/>
  <c r="J65"/>
  <c r="H65"/>
  <c r="F65"/>
  <c r="D65"/>
  <c r="B65"/>
  <c r="N64"/>
  <c r="O64" s="1"/>
  <c r="N63"/>
  <c r="N62"/>
  <c r="O62" s="1"/>
  <c r="N61"/>
  <c r="O61" s="1"/>
  <c r="P61" s="1"/>
  <c r="N60"/>
  <c r="N59"/>
  <c r="N58"/>
  <c r="N57"/>
  <c r="O57" s="1"/>
  <c r="N56"/>
  <c r="O56" s="1"/>
  <c r="N55"/>
  <c r="O55" s="1"/>
  <c r="N54"/>
  <c r="O54" s="1"/>
  <c r="N53"/>
  <c r="N52"/>
  <c r="N51"/>
  <c r="O51" s="1"/>
  <c r="L50"/>
  <c r="J50"/>
  <c r="H50"/>
  <c r="F50"/>
  <c r="D50"/>
  <c r="B50"/>
  <c r="N49"/>
  <c r="O49" s="1"/>
  <c r="N48"/>
  <c r="N47"/>
  <c r="O47" s="1"/>
  <c r="N46"/>
  <c r="O46" s="1"/>
  <c r="P46" s="1"/>
  <c r="N45"/>
  <c r="N44"/>
  <c r="N43"/>
  <c r="N42"/>
  <c r="O42"/>
  <c r="N41"/>
  <c r="O41" s="1"/>
  <c r="N40"/>
  <c r="O40" s="1"/>
  <c r="N39"/>
  <c r="N38"/>
  <c r="N37"/>
  <c r="N36"/>
  <c r="O36" s="1"/>
  <c r="L35"/>
  <c r="J35"/>
  <c r="H35"/>
  <c r="F35"/>
  <c r="D35"/>
  <c r="B35"/>
  <c r="N34"/>
  <c r="O34" s="1"/>
  <c r="N33"/>
  <c r="N32"/>
  <c r="N31"/>
  <c r="O31" s="1"/>
  <c r="P31" s="1"/>
  <c r="N30"/>
  <c r="N29"/>
  <c r="O29" s="1"/>
  <c r="N28"/>
  <c r="N27"/>
  <c r="N26"/>
  <c r="N25"/>
  <c r="O25" s="1"/>
  <c r="N24"/>
  <c r="O24" s="1"/>
  <c r="N23"/>
  <c r="N22"/>
  <c r="N21"/>
  <c r="L20"/>
  <c r="J20"/>
  <c r="H20"/>
  <c r="F20"/>
  <c r="D20"/>
  <c r="C20" s="1"/>
  <c r="B20"/>
  <c r="N19"/>
  <c r="O19" s="1"/>
  <c r="N18"/>
  <c r="N17"/>
  <c r="N16"/>
  <c r="N15"/>
  <c r="N14"/>
  <c r="N13"/>
  <c r="O13" s="1"/>
  <c r="N12"/>
  <c r="O12" s="1"/>
  <c r="N11"/>
  <c r="N10"/>
  <c r="N9"/>
  <c r="O9" s="1"/>
  <c r="N8"/>
  <c r="N7"/>
  <c r="O7" s="1"/>
  <c r="N6"/>
  <c r="L198" i="7"/>
  <c r="J198"/>
  <c r="H198"/>
  <c r="F198"/>
  <c r="D198"/>
  <c r="C198" s="1"/>
  <c r="B198"/>
  <c r="N197"/>
  <c r="O197" s="1"/>
  <c r="N196"/>
  <c r="O196" s="1"/>
  <c r="N195"/>
  <c r="N194"/>
  <c r="N193"/>
  <c r="N192"/>
  <c r="O192" s="1"/>
  <c r="N191"/>
  <c r="N190"/>
  <c r="O190" s="1"/>
  <c r="N189"/>
  <c r="O189"/>
  <c r="N188"/>
  <c r="N187"/>
  <c r="O187" s="1"/>
  <c r="N186"/>
  <c r="N185"/>
  <c r="O185" s="1"/>
  <c r="N184"/>
  <c r="O184" s="1"/>
  <c r="L183"/>
  <c r="J183"/>
  <c r="H183"/>
  <c r="F183"/>
  <c r="D183"/>
  <c r="D199" s="1"/>
  <c r="B183"/>
  <c r="N182"/>
  <c r="O182" s="1"/>
  <c r="N181"/>
  <c r="O181" s="1"/>
  <c r="N180"/>
  <c r="N179"/>
  <c r="N178"/>
  <c r="O178" s="1"/>
  <c r="N177"/>
  <c r="N176"/>
  <c r="O176" s="1"/>
  <c r="N175"/>
  <c r="N174"/>
  <c r="O174" s="1"/>
  <c r="N173"/>
  <c r="N172"/>
  <c r="O172" s="1"/>
  <c r="N171"/>
  <c r="N170"/>
  <c r="N169"/>
  <c r="L168"/>
  <c r="J168"/>
  <c r="H168"/>
  <c r="F168"/>
  <c r="N168" s="1"/>
  <c r="D168"/>
  <c r="B168"/>
  <c r="N167"/>
  <c r="O167" s="1"/>
  <c r="N166"/>
  <c r="N165"/>
  <c r="N164"/>
  <c r="O164" s="1"/>
  <c r="N163"/>
  <c r="O163" s="1"/>
  <c r="N162"/>
  <c r="O162" s="1"/>
  <c r="N161"/>
  <c r="N160"/>
  <c r="O160" s="1"/>
  <c r="N159"/>
  <c r="O159" s="1"/>
  <c r="N158"/>
  <c r="O158" s="1"/>
  <c r="N157"/>
  <c r="O157" s="1"/>
  <c r="N156"/>
  <c r="N155"/>
  <c r="O155" s="1"/>
  <c r="N154"/>
  <c r="O154" s="1"/>
  <c r="L153"/>
  <c r="J153"/>
  <c r="H153"/>
  <c r="F153"/>
  <c r="D153"/>
  <c r="B153"/>
  <c r="N152"/>
  <c r="O152" s="1"/>
  <c r="N151"/>
  <c r="O151" s="1"/>
  <c r="N150"/>
  <c r="O150" s="1"/>
  <c r="N149"/>
  <c r="O149" s="1"/>
  <c r="N148"/>
  <c r="N147"/>
  <c r="N146"/>
  <c r="O146" s="1"/>
  <c r="N145"/>
  <c r="O145" s="1"/>
  <c r="N144"/>
  <c r="O144" s="1"/>
  <c r="N143"/>
  <c r="N142"/>
  <c r="N141"/>
  <c r="O141" s="1"/>
  <c r="N140"/>
  <c r="N139"/>
  <c r="L131"/>
  <c r="J131"/>
  <c r="H131"/>
  <c r="F131"/>
  <c r="D131"/>
  <c r="B131"/>
  <c r="N130"/>
  <c r="O130" s="1"/>
  <c r="N129"/>
  <c r="N128"/>
  <c r="N127"/>
  <c r="O127" s="1"/>
  <c r="P127" s="1"/>
  <c r="N126"/>
  <c r="N125"/>
  <c r="O125" s="1"/>
  <c r="N124"/>
  <c r="N123"/>
  <c r="O123" s="1"/>
  <c r="N122"/>
  <c r="O122" s="1"/>
  <c r="N121"/>
  <c r="O121" s="1"/>
  <c r="N120"/>
  <c r="O120"/>
  <c r="N119"/>
  <c r="N118"/>
  <c r="N117"/>
  <c r="L116"/>
  <c r="J116"/>
  <c r="H116"/>
  <c r="F116"/>
  <c r="D116"/>
  <c r="B116"/>
  <c r="N115"/>
  <c r="O115" s="1"/>
  <c r="N114"/>
  <c r="N113"/>
  <c r="O113" s="1"/>
  <c r="N112"/>
  <c r="N111"/>
  <c r="N110"/>
  <c r="N109"/>
  <c r="O109" s="1"/>
  <c r="N108"/>
  <c r="O108" s="1"/>
  <c r="N107"/>
  <c r="O107" s="1"/>
  <c r="N106"/>
  <c r="N105"/>
  <c r="N104"/>
  <c r="O104" s="1"/>
  <c r="N103"/>
  <c r="N102"/>
  <c r="O102" s="1"/>
  <c r="L101"/>
  <c r="J101"/>
  <c r="H101"/>
  <c r="F101"/>
  <c r="D101"/>
  <c r="B101"/>
  <c r="N100"/>
  <c r="O100" s="1"/>
  <c r="N99"/>
  <c r="O99" s="1"/>
  <c r="N98"/>
  <c r="N97"/>
  <c r="N96"/>
  <c r="O96" s="1"/>
  <c r="N95"/>
  <c r="N94"/>
  <c r="O94" s="1"/>
  <c r="N93"/>
  <c r="O93" s="1"/>
  <c r="N92"/>
  <c r="O92" s="1"/>
  <c r="N91"/>
  <c r="N90"/>
  <c r="O90" s="1"/>
  <c r="N89"/>
  <c r="N88"/>
  <c r="N87"/>
  <c r="L86"/>
  <c r="L132" s="1"/>
  <c r="J86"/>
  <c r="J132" s="1"/>
  <c r="H86"/>
  <c r="F86"/>
  <c r="D86"/>
  <c r="B86"/>
  <c r="N85"/>
  <c r="O85" s="1"/>
  <c r="N84"/>
  <c r="N83"/>
  <c r="O83" s="1"/>
  <c r="N82"/>
  <c r="O82" s="1"/>
  <c r="P82" s="1"/>
  <c r="N81"/>
  <c r="N80"/>
  <c r="O80" s="1"/>
  <c r="N79"/>
  <c r="N78"/>
  <c r="O78" s="1"/>
  <c r="N77"/>
  <c r="O77" s="1"/>
  <c r="N76"/>
  <c r="N75"/>
  <c r="O75" s="1"/>
  <c r="N74"/>
  <c r="O74" s="1"/>
  <c r="N73"/>
  <c r="N72"/>
  <c r="O72" s="1"/>
  <c r="L65"/>
  <c r="J65"/>
  <c r="H65"/>
  <c r="F65"/>
  <c r="D65"/>
  <c r="B65"/>
  <c r="N64"/>
  <c r="O64" s="1"/>
  <c r="N63"/>
  <c r="N62"/>
  <c r="N61"/>
  <c r="N60"/>
  <c r="O60" s="1"/>
  <c r="N59"/>
  <c r="N58"/>
  <c r="O58" s="1"/>
  <c r="N57"/>
  <c r="O57" s="1"/>
  <c r="N56"/>
  <c r="N55"/>
  <c r="N54"/>
  <c r="O54" s="1"/>
  <c r="N53"/>
  <c r="N52"/>
  <c r="N51"/>
  <c r="L50"/>
  <c r="J50"/>
  <c r="H50"/>
  <c r="F50"/>
  <c r="D50"/>
  <c r="B50"/>
  <c r="N49"/>
  <c r="O49" s="1"/>
  <c r="N48"/>
  <c r="N47"/>
  <c r="N46"/>
  <c r="N45"/>
  <c r="N44"/>
  <c r="N43"/>
  <c r="O43" s="1"/>
  <c r="N42"/>
  <c r="O42" s="1"/>
  <c r="N41"/>
  <c r="N40"/>
  <c r="N39"/>
  <c r="O39" s="1"/>
  <c r="N38"/>
  <c r="N37"/>
  <c r="N36"/>
  <c r="L35"/>
  <c r="J35"/>
  <c r="H35"/>
  <c r="F35"/>
  <c r="D35"/>
  <c r="B35"/>
  <c r="N34"/>
  <c r="O34" s="1"/>
  <c r="N33"/>
  <c r="N32"/>
  <c r="N31"/>
  <c r="O31" s="1"/>
  <c r="N30"/>
  <c r="N29"/>
  <c r="N28"/>
  <c r="N27"/>
  <c r="O27" s="1"/>
  <c r="N26"/>
  <c r="O26" s="1"/>
  <c r="N25"/>
  <c r="N24"/>
  <c r="O24" s="1"/>
  <c r="N23"/>
  <c r="N22"/>
  <c r="O22" s="1"/>
  <c r="N21"/>
  <c r="L20"/>
  <c r="J20"/>
  <c r="H20"/>
  <c r="H66" s="1"/>
  <c r="F20"/>
  <c r="D20"/>
  <c r="B20"/>
  <c r="N19"/>
  <c r="O19" s="1"/>
  <c r="N18"/>
  <c r="N17"/>
  <c r="N16"/>
  <c r="O16" s="1"/>
  <c r="N15"/>
  <c r="N14"/>
  <c r="O14" s="1"/>
  <c r="N13"/>
  <c r="N12"/>
  <c r="N11"/>
  <c r="O11" s="1"/>
  <c r="N10"/>
  <c r="N9"/>
  <c r="N8"/>
  <c r="N7"/>
  <c r="N6"/>
  <c r="L198" i="6"/>
  <c r="J198"/>
  <c r="H198"/>
  <c r="F198"/>
  <c r="D198"/>
  <c r="B198"/>
  <c r="N197"/>
  <c r="O197" s="1"/>
  <c r="N196"/>
  <c r="N195"/>
  <c r="N194"/>
  <c r="N193"/>
  <c r="O193" s="1"/>
  <c r="N192"/>
  <c r="N191"/>
  <c r="N190"/>
  <c r="N189"/>
  <c r="O189" s="1"/>
  <c r="N188"/>
  <c r="N187"/>
  <c r="O187"/>
  <c r="N186"/>
  <c r="N185"/>
  <c r="N184"/>
  <c r="O184" s="1"/>
  <c r="L183"/>
  <c r="J183"/>
  <c r="H183"/>
  <c r="F183"/>
  <c r="D183"/>
  <c r="B183"/>
  <c r="N182"/>
  <c r="O182" s="1"/>
  <c r="N181"/>
  <c r="O181" s="1"/>
  <c r="N180"/>
  <c r="N179"/>
  <c r="N178"/>
  <c r="O178" s="1"/>
  <c r="N177"/>
  <c r="O177" s="1"/>
  <c r="N176"/>
  <c r="O176" s="1"/>
  <c r="N175"/>
  <c r="O175" s="1"/>
  <c r="N174"/>
  <c r="N173"/>
  <c r="N172"/>
  <c r="O172" s="1"/>
  <c r="N171"/>
  <c r="N170"/>
  <c r="N169"/>
  <c r="O169" s="1"/>
  <c r="L168"/>
  <c r="J168"/>
  <c r="H168"/>
  <c r="F168"/>
  <c r="D168"/>
  <c r="B168"/>
  <c r="N167"/>
  <c r="O167" s="1"/>
  <c r="N166"/>
  <c r="N165"/>
  <c r="N164"/>
  <c r="O164" s="1"/>
  <c r="N163"/>
  <c r="O163" s="1"/>
  <c r="N162"/>
  <c r="N161"/>
  <c r="N160"/>
  <c r="N159"/>
  <c r="O159"/>
  <c r="N158"/>
  <c r="N157"/>
  <c r="N156"/>
  <c r="N155"/>
  <c r="O155" s="1"/>
  <c r="N154"/>
  <c r="L153"/>
  <c r="J153"/>
  <c r="H153"/>
  <c r="F153"/>
  <c r="N153" s="1"/>
  <c r="D153"/>
  <c r="C153"/>
  <c r="B153"/>
  <c r="N152"/>
  <c r="O152" s="1"/>
  <c r="N151"/>
  <c r="O151" s="1"/>
  <c r="N150"/>
  <c r="N149"/>
  <c r="N148"/>
  <c r="O148"/>
  <c r="N147"/>
  <c r="N146"/>
  <c r="N145"/>
  <c r="N144"/>
  <c r="O144" s="1"/>
  <c r="N143"/>
  <c r="N142"/>
  <c r="N141"/>
  <c r="N140"/>
  <c r="O140" s="1"/>
  <c r="N139"/>
  <c r="L131"/>
  <c r="J131"/>
  <c r="H131"/>
  <c r="F131"/>
  <c r="D131"/>
  <c r="B131"/>
  <c r="N130"/>
  <c r="O130" s="1"/>
  <c r="N129"/>
  <c r="N128"/>
  <c r="N127"/>
  <c r="N126"/>
  <c r="O126"/>
  <c r="N125"/>
  <c r="N124"/>
  <c r="N123"/>
  <c r="O123" s="1"/>
  <c r="N122"/>
  <c r="O122" s="1"/>
  <c r="N121"/>
  <c r="N120"/>
  <c r="O120" s="1"/>
  <c r="N119"/>
  <c r="O119" s="1"/>
  <c r="N118"/>
  <c r="O118" s="1"/>
  <c r="N117"/>
  <c r="L116"/>
  <c r="J116"/>
  <c r="H116"/>
  <c r="F116"/>
  <c r="D116"/>
  <c r="B116"/>
  <c r="N115"/>
  <c r="O115" s="1"/>
  <c r="N114"/>
  <c r="N113"/>
  <c r="N112"/>
  <c r="N111"/>
  <c r="N110"/>
  <c r="O110" s="1"/>
  <c r="N109"/>
  <c r="N108"/>
  <c r="N107"/>
  <c r="O107" s="1"/>
  <c r="N106"/>
  <c r="O106" s="1"/>
  <c r="N105"/>
  <c r="N104"/>
  <c r="O104" s="1"/>
  <c r="N103"/>
  <c r="N102"/>
  <c r="O102" s="1"/>
  <c r="L101"/>
  <c r="J101"/>
  <c r="H101"/>
  <c r="F101"/>
  <c r="D101"/>
  <c r="B101"/>
  <c r="N100"/>
  <c r="O100" s="1"/>
  <c r="N99"/>
  <c r="O99" s="1"/>
  <c r="N98"/>
  <c r="O98"/>
  <c r="N97"/>
  <c r="N96"/>
  <c r="O96" s="1"/>
  <c r="N95"/>
  <c r="N94"/>
  <c r="N93"/>
  <c r="O93" s="1"/>
  <c r="N92"/>
  <c r="N91"/>
  <c r="N90"/>
  <c r="O90" s="1"/>
  <c r="N89"/>
  <c r="O89"/>
  <c r="N88"/>
  <c r="N87"/>
  <c r="L86"/>
  <c r="J86"/>
  <c r="H86"/>
  <c r="F86"/>
  <c r="D86"/>
  <c r="B86"/>
  <c r="N85"/>
  <c r="O85" s="1"/>
  <c r="N84"/>
  <c r="N83"/>
  <c r="O83" s="1"/>
  <c r="N82"/>
  <c r="O82" s="1"/>
  <c r="P82" s="1"/>
  <c r="N81"/>
  <c r="O81" s="1"/>
  <c r="N80"/>
  <c r="N79"/>
  <c r="N78"/>
  <c r="O78" s="1"/>
  <c r="N77"/>
  <c r="O77" s="1"/>
  <c r="N76"/>
  <c r="N75"/>
  <c r="O75" s="1"/>
  <c r="N74"/>
  <c r="O74" s="1"/>
  <c r="N73"/>
  <c r="N72"/>
  <c r="L65"/>
  <c r="J65"/>
  <c r="H65"/>
  <c r="F65"/>
  <c r="D65"/>
  <c r="B65"/>
  <c r="N64"/>
  <c r="O64" s="1"/>
  <c r="N63"/>
  <c r="N62"/>
  <c r="O62" s="1"/>
  <c r="N61"/>
  <c r="O61" s="1"/>
  <c r="P61" s="1"/>
  <c r="N60"/>
  <c r="N59"/>
  <c r="N58"/>
  <c r="N57"/>
  <c r="O57" s="1"/>
  <c r="N56"/>
  <c r="O56" s="1"/>
  <c r="N55"/>
  <c r="O55" s="1"/>
  <c r="N54"/>
  <c r="O54"/>
  <c r="N53"/>
  <c r="N52"/>
  <c r="N51"/>
  <c r="O51" s="1"/>
  <c r="L50"/>
  <c r="J50"/>
  <c r="H50"/>
  <c r="F50"/>
  <c r="D50"/>
  <c r="B50"/>
  <c r="N49"/>
  <c r="O49" s="1"/>
  <c r="N48"/>
  <c r="N47"/>
  <c r="N46"/>
  <c r="O46" s="1"/>
  <c r="P46" s="1"/>
  <c r="N45"/>
  <c r="O45" s="1"/>
  <c r="N44"/>
  <c r="N43"/>
  <c r="N42"/>
  <c r="N41"/>
  <c r="O41"/>
  <c r="N40"/>
  <c r="N39"/>
  <c r="N38"/>
  <c r="N37"/>
  <c r="O37" s="1"/>
  <c r="P37" s="1"/>
  <c r="N36"/>
  <c r="O36" s="1"/>
  <c r="L35"/>
  <c r="J35"/>
  <c r="H35"/>
  <c r="F35"/>
  <c r="D35"/>
  <c r="B35"/>
  <c r="N34"/>
  <c r="O34" s="1"/>
  <c r="N33"/>
  <c r="N32"/>
  <c r="N31"/>
  <c r="N30"/>
  <c r="O30"/>
  <c r="N29"/>
  <c r="O29" s="1"/>
  <c r="N28"/>
  <c r="O28" s="1"/>
  <c r="N27"/>
  <c r="N26"/>
  <c r="O26" s="1"/>
  <c r="N25"/>
  <c r="N24"/>
  <c r="O24" s="1"/>
  <c r="N23"/>
  <c r="N22"/>
  <c r="N21"/>
  <c r="L20"/>
  <c r="J20"/>
  <c r="H20"/>
  <c r="F20"/>
  <c r="D20"/>
  <c r="N20" s="1"/>
  <c r="B20"/>
  <c r="N19"/>
  <c r="O19" s="1"/>
  <c r="N18"/>
  <c r="O18" s="1"/>
  <c r="N17"/>
  <c r="O17" s="1"/>
  <c r="N16"/>
  <c r="O16" s="1"/>
  <c r="P16" s="1"/>
  <c r="N15"/>
  <c r="N14"/>
  <c r="N13"/>
  <c r="O13" s="1"/>
  <c r="N12"/>
  <c r="O12" s="1"/>
  <c r="N11"/>
  <c r="O11" s="1"/>
  <c r="N10"/>
  <c r="N9"/>
  <c r="O9" s="1"/>
  <c r="N8"/>
  <c r="O8" s="1"/>
  <c r="N7"/>
  <c r="N6"/>
  <c r="N22" i="1"/>
  <c r="N23"/>
  <c r="N24"/>
  <c r="N25"/>
  <c r="N26"/>
  <c r="N27"/>
  <c r="O27" s="1"/>
  <c r="N28"/>
  <c r="N29"/>
  <c r="O29" s="1"/>
  <c r="N30"/>
  <c r="N31"/>
  <c r="N32"/>
  <c r="O32" s="1"/>
  <c r="N33"/>
  <c r="N34"/>
  <c r="N21"/>
  <c r="O21" s="1"/>
  <c r="L198"/>
  <c r="J198"/>
  <c r="H198"/>
  <c r="F198"/>
  <c r="D198"/>
  <c r="B198"/>
  <c r="N197"/>
  <c r="N196"/>
  <c r="N195"/>
  <c r="O195" s="1"/>
  <c r="N194"/>
  <c r="N193"/>
  <c r="N192"/>
  <c r="N191"/>
  <c r="N190"/>
  <c r="N189"/>
  <c r="O189" s="1"/>
  <c r="N188"/>
  <c r="O188" s="1"/>
  <c r="N187"/>
  <c r="O187" s="1"/>
  <c r="N186"/>
  <c r="N185"/>
  <c r="N184"/>
  <c r="O184" s="1"/>
  <c r="L183"/>
  <c r="J183"/>
  <c r="H183"/>
  <c r="F183"/>
  <c r="D183"/>
  <c r="B183"/>
  <c r="N182"/>
  <c r="N181"/>
  <c r="N180"/>
  <c r="O180" s="1"/>
  <c r="N179"/>
  <c r="N178"/>
  <c r="N177"/>
  <c r="O177"/>
  <c r="N176"/>
  <c r="N175"/>
  <c r="N174"/>
  <c r="O174"/>
  <c r="N173"/>
  <c r="O173" s="1"/>
  <c r="N172"/>
  <c r="O172" s="1"/>
  <c r="N171"/>
  <c r="N170"/>
  <c r="N169"/>
  <c r="O169" s="1"/>
  <c r="L168"/>
  <c r="J168"/>
  <c r="H168"/>
  <c r="F168"/>
  <c r="D168"/>
  <c r="N167"/>
  <c r="N166"/>
  <c r="N165"/>
  <c r="N164"/>
  <c r="B168"/>
  <c r="N163"/>
  <c r="O163" s="1"/>
  <c r="N162"/>
  <c r="N161"/>
  <c r="O161" s="1"/>
  <c r="N160"/>
  <c r="O160" s="1"/>
  <c r="N159"/>
  <c r="N158"/>
  <c r="N157"/>
  <c r="O157" s="1"/>
  <c r="N156"/>
  <c r="N155"/>
  <c r="N154"/>
  <c r="L153"/>
  <c r="L199" s="1"/>
  <c r="J153"/>
  <c r="H153"/>
  <c r="F153"/>
  <c r="D153"/>
  <c r="C153" s="1"/>
  <c r="B153"/>
  <c r="N152"/>
  <c r="N151"/>
  <c r="N150"/>
  <c r="O150" s="1"/>
  <c r="N149"/>
  <c r="N148"/>
  <c r="N147"/>
  <c r="N146"/>
  <c r="O146" s="1"/>
  <c r="N145"/>
  <c r="O145" s="1"/>
  <c r="N144"/>
  <c r="N143"/>
  <c r="N142"/>
  <c r="O142" s="1"/>
  <c r="N141"/>
  <c r="N140"/>
  <c r="N139"/>
  <c r="L76" i="19"/>
  <c r="L77"/>
  <c r="G26" i="18"/>
  <c r="E11"/>
  <c r="L118" i="19"/>
  <c r="L119"/>
  <c r="L120"/>
  <c r="L121"/>
  <c r="L122"/>
  <c r="L123"/>
  <c r="M123" s="1"/>
  <c r="L124"/>
  <c r="L125"/>
  <c r="L126"/>
  <c r="L127"/>
  <c r="L128"/>
  <c r="L129"/>
  <c r="L130"/>
  <c r="M130"/>
  <c r="L103"/>
  <c r="L104"/>
  <c r="L105"/>
  <c r="M105" s="1"/>
  <c r="L106"/>
  <c r="L107"/>
  <c r="L108"/>
  <c r="L109"/>
  <c r="L110"/>
  <c r="L111"/>
  <c r="L112"/>
  <c r="L113"/>
  <c r="M113" s="1"/>
  <c r="L114"/>
  <c r="L115"/>
  <c r="M115" s="1"/>
  <c r="L88"/>
  <c r="L89"/>
  <c r="L90"/>
  <c r="L91"/>
  <c r="L92"/>
  <c r="L93"/>
  <c r="M93" s="1"/>
  <c r="L94"/>
  <c r="L95"/>
  <c r="L96"/>
  <c r="L97"/>
  <c r="L98"/>
  <c r="L99"/>
  <c r="L100"/>
  <c r="L73"/>
  <c r="L74"/>
  <c r="L75"/>
  <c r="L78"/>
  <c r="L79"/>
  <c r="L80"/>
  <c r="L81"/>
  <c r="L82"/>
  <c r="L83"/>
  <c r="M83" s="1"/>
  <c r="L84"/>
  <c r="L85"/>
  <c r="M84"/>
  <c r="G44" i="18"/>
  <c r="E29"/>
  <c r="G14"/>
  <c r="G50"/>
  <c r="G49"/>
  <c r="G48"/>
  <c r="G46"/>
  <c r="G45"/>
  <c r="G41"/>
  <c r="G39"/>
  <c r="G34"/>
  <c r="G33"/>
  <c r="G30"/>
  <c r="G19"/>
  <c r="G17"/>
  <c r="G15"/>
  <c r="G11"/>
  <c r="G9"/>
  <c r="E39"/>
  <c r="E41"/>
  <c r="E45"/>
  <c r="E48"/>
  <c r="E49"/>
  <c r="E26"/>
  <c r="E30"/>
  <c r="E31"/>
  <c r="E32"/>
  <c r="E33"/>
  <c r="E34"/>
  <c r="E35"/>
  <c r="E15"/>
  <c r="E19"/>
  <c r="B64" i="19"/>
  <c r="B49"/>
  <c r="B34"/>
  <c r="B19"/>
  <c r="G37" i="18"/>
  <c r="E37"/>
  <c r="G22"/>
  <c r="E7"/>
  <c r="B21"/>
  <c r="B116" i="1"/>
  <c r="B101"/>
  <c r="B65"/>
  <c r="B50"/>
  <c r="E40" i="18"/>
  <c r="E25"/>
  <c r="G10"/>
  <c r="F51"/>
  <c r="D51"/>
  <c r="B51"/>
  <c r="H50"/>
  <c r="I50" s="1"/>
  <c r="H49"/>
  <c r="I49" s="1"/>
  <c r="H48"/>
  <c r="I48" s="1"/>
  <c r="H47"/>
  <c r="I47" s="1"/>
  <c r="H46"/>
  <c r="H45"/>
  <c r="I45" s="1"/>
  <c r="H44"/>
  <c r="I44" s="1"/>
  <c r="H43"/>
  <c r="I43" s="1"/>
  <c r="H42"/>
  <c r="H41"/>
  <c r="I41" s="1"/>
  <c r="H40"/>
  <c r="I40" s="1"/>
  <c r="H39"/>
  <c r="I39" s="1"/>
  <c r="H38"/>
  <c r="H37"/>
  <c r="F36"/>
  <c r="D36"/>
  <c r="C36" s="1"/>
  <c r="G36" s="1"/>
  <c r="B36"/>
  <c r="H35"/>
  <c r="I35" s="1"/>
  <c r="H34"/>
  <c r="I34" s="1"/>
  <c r="H33"/>
  <c r="I33" s="1"/>
  <c r="H32"/>
  <c r="H31"/>
  <c r="H30"/>
  <c r="I30" s="1"/>
  <c r="H29"/>
  <c r="I29" s="1"/>
  <c r="H28"/>
  <c r="H27"/>
  <c r="H26"/>
  <c r="I26" s="1"/>
  <c r="H25"/>
  <c r="I25" s="1"/>
  <c r="H24"/>
  <c r="H23"/>
  <c r="H22"/>
  <c r="I22" s="1"/>
  <c r="H8"/>
  <c r="I8" s="1"/>
  <c r="H9"/>
  <c r="I9"/>
  <c r="H10"/>
  <c r="I10" s="1"/>
  <c r="H11"/>
  <c r="I11" s="1"/>
  <c r="H12"/>
  <c r="I12" s="1"/>
  <c r="H13"/>
  <c r="I13" s="1"/>
  <c r="H14"/>
  <c r="H15"/>
  <c r="I15" s="1"/>
  <c r="H16"/>
  <c r="H17"/>
  <c r="H18"/>
  <c r="H19"/>
  <c r="I19" s="1"/>
  <c r="H20"/>
  <c r="I20"/>
  <c r="H7"/>
  <c r="F21"/>
  <c r="F67" s="1"/>
  <c r="D21"/>
  <c r="N130" i="1"/>
  <c r="C19"/>
  <c r="J131" i="19"/>
  <c r="H131"/>
  <c r="F131"/>
  <c r="D131"/>
  <c r="B131"/>
  <c r="L117"/>
  <c r="J116"/>
  <c r="H116"/>
  <c r="F116"/>
  <c r="D116"/>
  <c r="B116"/>
  <c r="L102"/>
  <c r="J101"/>
  <c r="H101"/>
  <c r="F101"/>
  <c r="D101"/>
  <c r="B101"/>
  <c r="L87"/>
  <c r="J86"/>
  <c r="H86"/>
  <c r="F86"/>
  <c r="D86"/>
  <c r="B86"/>
  <c r="L72"/>
  <c r="L64"/>
  <c r="J64"/>
  <c r="H64"/>
  <c r="F64"/>
  <c r="D64"/>
  <c r="N63"/>
  <c r="O63" s="1"/>
  <c r="N62"/>
  <c r="N61"/>
  <c r="N60"/>
  <c r="O60" s="1"/>
  <c r="P60" s="1"/>
  <c r="N59"/>
  <c r="O59" s="1"/>
  <c r="N58"/>
  <c r="N57"/>
  <c r="N56"/>
  <c r="O56" s="1"/>
  <c r="N55"/>
  <c r="O55" s="1"/>
  <c r="N54"/>
  <c r="N53"/>
  <c r="O53" s="1"/>
  <c r="N52"/>
  <c r="N51"/>
  <c r="N50"/>
  <c r="L49"/>
  <c r="J49"/>
  <c r="H49"/>
  <c r="F49"/>
  <c r="D49"/>
  <c r="N48"/>
  <c r="O48" s="1"/>
  <c r="N47"/>
  <c r="N46"/>
  <c r="N45"/>
  <c r="O45" s="1"/>
  <c r="P45" s="1"/>
  <c r="N44"/>
  <c r="N43"/>
  <c r="N42"/>
  <c r="N41"/>
  <c r="O41" s="1"/>
  <c r="N40"/>
  <c r="N39"/>
  <c r="N38"/>
  <c r="O38" s="1"/>
  <c r="N37"/>
  <c r="O37" s="1"/>
  <c r="P37" s="1"/>
  <c r="N36"/>
  <c r="N35"/>
  <c r="L34"/>
  <c r="J34"/>
  <c r="H34"/>
  <c r="F34"/>
  <c r="D34"/>
  <c r="N33"/>
  <c r="O33" s="1"/>
  <c r="N32"/>
  <c r="N31"/>
  <c r="N30"/>
  <c r="N29"/>
  <c r="N28"/>
  <c r="N27"/>
  <c r="O27" s="1"/>
  <c r="N26"/>
  <c r="N25"/>
  <c r="N24"/>
  <c r="N23"/>
  <c r="N22"/>
  <c r="N21"/>
  <c r="N20"/>
  <c r="L19"/>
  <c r="J19"/>
  <c r="H19"/>
  <c r="F19"/>
  <c r="D19"/>
  <c r="N18"/>
  <c r="O18" s="1"/>
  <c r="N17"/>
  <c r="N16"/>
  <c r="N15"/>
  <c r="O15" s="1"/>
  <c r="P15" s="1"/>
  <c r="N14"/>
  <c r="O14" s="1"/>
  <c r="N13"/>
  <c r="N12"/>
  <c r="N11"/>
  <c r="N10"/>
  <c r="O10" s="1"/>
  <c r="N9"/>
  <c r="N8"/>
  <c r="N7"/>
  <c r="N6"/>
  <c r="N5"/>
  <c r="L71" i="9"/>
  <c r="J71"/>
  <c r="H71"/>
  <c r="F71"/>
  <c r="D71"/>
  <c r="N70"/>
  <c r="O70" s="1"/>
  <c r="N69"/>
  <c r="N68"/>
  <c r="N67"/>
  <c r="N66"/>
  <c r="O66" s="1"/>
  <c r="N65"/>
  <c r="N64"/>
  <c r="O64" s="1"/>
  <c r="N63"/>
  <c r="O63" s="1"/>
  <c r="N62"/>
  <c r="N61"/>
  <c r="N60"/>
  <c r="N59"/>
  <c r="N58"/>
  <c r="N57"/>
  <c r="L56"/>
  <c r="J56"/>
  <c r="H56"/>
  <c r="H72" s="1"/>
  <c r="F56"/>
  <c r="D56"/>
  <c r="B56"/>
  <c r="N55"/>
  <c r="O55" s="1"/>
  <c r="N54"/>
  <c r="N53"/>
  <c r="N52"/>
  <c r="N51"/>
  <c r="O51" s="1"/>
  <c r="N50"/>
  <c r="N49"/>
  <c r="N48"/>
  <c r="N47"/>
  <c r="N46"/>
  <c r="O46" s="1"/>
  <c r="N45"/>
  <c r="N44"/>
  <c r="N43"/>
  <c r="N42"/>
  <c r="O42" s="1"/>
  <c r="L35"/>
  <c r="J35"/>
  <c r="H35"/>
  <c r="F35"/>
  <c r="D35"/>
  <c r="N34"/>
  <c r="O34" s="1"/>
  <c r="N33"/>
  <c r="O33" s="1"/>
  <c r="N32"/>
  <c r="N31"/>
  <c r="O31" s="1"/>
  <c r="P31" s="1"/>
  <c r="N30"/>
  <c r="N29"/>
  <c r="O29" s="1"/>
  <c r="N28"/>
  <c r="N27"/>
  <c r="N26"/>
  <c r="N25"/>
  <c r="O25" s="1"/>
  <c r="N24"/>
  <c r="N23"/>
  <c r="N22"/>
  <c r="O22" s="1"/>
  <c r="N21"/>
  <c r="L20"/>
  <c r="J20"/>
  <c r="H20"/>
  <c r="F20"/>
  <c r="F36" s="1"/>
  <c r="D20"/>
  <c r="N19"/>
  <c r="O19" s="1"/>
  <c r="N18"/>
  <c r="O18" s="1"/>
  <c r="N17"/>
  <c r="N16"/>
  <c r="N15"/>
  <c r="N14"/>
  <c r="N13"/>
  <c r="N12"/>
  <c r="N11"/>
  <c r="N10"/>
  <c r="O10" s="1"/>
  <c r="N9"/>
  <c r="O9" s="1"/>
  <c r="N8"/>
  <c r="N7"/>
  <c r="O7" s="1"/>
  <c r="N6"/>
  <c r="O6" s="1"/>
  <c r="L131" i="1"/>
  <c r="J131"/>
  <c r="H131"/>
  <c r="F131"/>
  <c r="D131"/>
  <c r="N129"/>
  <c r="N128"/>
  <c r="N127"/>
  <c r="N126"/>
  <c r="O126" s="1"/>
  <c r="N125"/>
  <c r="N124"/>
  <c r="N123"/>
  <c r="N122"/>
  <c r="O122" s="1"/>
  <c r="N121"/>
  <c r="O121" s="1"/>
  <c r="N120"/>
  <c r="O120" s="1"/>
  <c r="N119"/>
  <c r="O119" s="1"/>
  <c r="N118"/>
  <c r="N117"/>
  <c r="L116"/>
  <c r="J116"/>
  <c r="H116"/>
  <c r="F116"/>
  <c r="D116"/>
  <c r="N115"/>
  <c r="N114"/>
  <c r="N113"/>
  <c r="O113" s="1"/>
  <c r="N112"/>
  <c r="N111"/>
  <c r="O111" s="1"/>
  <c r="N110"/>
  <c r="N109"/>
  <c r="N108"/>
  <c r="N107"/>
  <c r="N106"/>
  <c r="O106" s="1"/>
  <c r="N105"/>
  <c r="O105" s="1"/>
  <c r="N104"/>
  <c r="O104" s="1"/>
  <c r="N103"/>
  <c r="N102"/>
  <c r="L101"/>
  <c r="J101"/>
  <c r="H101"/>
  <c r="F101"/>
  <c r="D101"/>
  <c r="N100"/>
  <c r="N99"/>
  <c r="O99" s="1"/>
  <c r="N98"/>
  <c r="O98" s="1"/>
  <c r="N97"/>
  <c r="O97" s="1"/>
  <c r="N96"/>
  <c r="O96" s="1"/>
  <c r="N95"/>
  <c r="N94"/>
  <c r="N93"/>
  <c r="O93" s="1"/>
  <c r="N92"/>
  <c r="O92" s="1"/>
  <c r="N91"/>
  <c r="N90"/>
  <c r="O90" s="1"/>
  <c r="N89"/>
  <c r="N88"/>
  <c r="N87"/>
  <c r="L86"/>
  <c r="J86"/>
  <c r="H86"/>
  <c r="F86"/>
  <c r="D86"/>
  <c r="N85"/>
  <c r="N84"/>
  <c r="N83"/>
  <c r="O83" s="1"/>
  <c r="N82"/>
  <c r="N81"/>
  <c r="N80"/>
  <c r="O80"/>
  <c r="N79"/>
  <c r="O79" s="1"/>
  <c r="N78"/>
  <c r="O78" s="1"/>
  <c r="N77"/>
  <c r="O77" s="1"/>
  <c r="N76"/>
  <c r="N75"/>
  <c r="N74"/>
  <c r="N73"/>
  <c r="O73" s="1"/>
  <c r="N72"/>
  <c r="O72" s="1"/>
  <c r="N36"/>
  <c r="N37"/>
  <c r="O37" s="1"/>
  <c r="N38"/>
  <c r="O38" s="1"/>
  <c r="N39"/>
  <c r="O39" s="1"/>
  <c r="N40"/>
  <c r="N41"/>
  <c r="N42"/>
  <c r="N43"/>
  <c r="N44"/>
  <c r="N45"/>
  <c r="O45" s="1"/>
  <c r="N46"/>
  <c r="N47"/>
  <c r="N48"/>
  <c r="N49"/>
  <c r="N51"/>
  <c r="N52"/>
  <c r="N53"/>
  <c r="O53" s="1"/>
  <c r="N54"/>
  <c r="O54" s="1"/>
  <c r="N55"/>
  <c r="O55" s="1"/>
  <c r="N56"/>
  <c r="O56" s="1"/>
  <c r="N57"/>
  <c r="O57" s="1"/>
  <c r="N58"/>
  <c r="O58" s="1"/>
  <c r="N59"/>
  <c r="N60"/>
  <c r="O60"/>
  <c r="N61"/>
  <c r="N62"/>
  <c r="N63"/>
  <c r="N64"/>
  <c r="N7"/>
  <c r="N8"/>
  <c r="N9"/>
  <c r="O9" s="1"/>
  <c r="N10"/>
  <c r="N11"/>
  <c r="O11" s="1"/>
  <c r="N12"/>
  <c r="O12" s="1"/>
  <c r="N13"/>
  <c r="N14"/>
  <c r="N15"/>
  <c r="O15" s="1"/>
  <c r="N16"/>
  <c r="N17"/>
  <c r="O17" s="1"/>
  <c r="N18"/>
  <c r="N19"/>
  <c r="N6"/>
  <c r="L65"/>
  <c r="J65"/>
  <c r="H65"/>
  <c r="F65"/>
  <c r="D65"/>
  <c r="L50"/>
  <c r="J50"/>
  <c r="H50"/>
  <c r="F50"/>
  <c r="D50"/>
  <c r="L35"/>
  <c r="J35"/>
  <c r="H35"/>
  <c r="F35"/>
  <c r="D35"/>
  <c r="L20"/>
  <c r="J20"/>
  <c r="H20"/>
  <c r="D20"/>
  <c r="E13" i="18"/>
  <c r="F20" i="1"/>
  <c r="G25" i="18"/>
  <c r="O52" i="12"/>
  <c r="O127"/>
  <c r="P127" s="1"/>
  <c r="O74"/>
  <c r="O15"/>
  <c r="O94"/>
  <c r="P94" s="1"/>
  <c r="C101"/>
  <c r="O107"/>
  <c r="O155"/>
  <c r="O158"/>
  <c r="O180"/>
  <c r="O188"/>
  <c r="O143"/>
  <c r="O168"/>
  <c r="O192"/>
  <c r="O99"/>
  <c r="P99" s="1"/>
  <c r="O111"/>
  <c r="O164"/>
  <c r="O12"/>
  <c r="O48"/>
  <c r="O58"/>
  <c r="O73"/>
  <c r="O90"/>
  <c r="O109"/>
  <c r="O119"/>
  <c r="O159"/>
  <c r="O184"/>
  <c r="O14" i="20"/>
  <c r="O28"/>
  <c r="M77"/>
  <c r="M87"/>
  <c r="M91"/>
  <c r="M110"/>
  <c r="M121"/>
  <c r="O22"/>
  <c r="O32"/>
  <c r="M71"/>
  <c r="M78"/>
  <c r="M104"/>
  <c r="M126"/>
  <c r="N126" s="1"/>
  <c r="O5"/>
  <c r="M106"/>
  <c r="O44"/>
  <c r="M123"/>
  <c r="O23"/>
  <c r="O41"/>
  <c r="M98"/>
  <c r="M101"/>
  <c r="O12"/>
  <c r="O25"/>
  <c r="M103"/>
  <c r="M111"/>
  <c r="N111" s="1"/>
  <c r="M122"/>
  <c r="M127"/>
  <c r="O8"/>
  <c r="O17"/>
  <c r="O35"/>
  <c r="O42"/>
  <c r="O45"/>
  <c r="P45" s="1"/>
  <c r="M72"/>
  <c r="M80"/>
  <c r="M105"/>
  <c r="M113"/>
  <c r="O16"/>
  <c r="M90"/>
  <c r="M109"/>
  <c r="M125"/>
  <c r="M128"/>
  <c r="O37"/>
  <c r="O57"/>
  <c r="O13"/>
  <c r="O21"/>
  <c r="O26"/>
  <c r="O51"/>
  <c r="O58"/>
  <c r="M74"/>
  <c r="M82"/>
  <c r="M88"/>
  <c r="N88" s="1"/>
  <c r="M96"/>
  <c r="N96" s="1"/>
  <c r="O40" i="19"/>
  <c r="M85"/>
  <c r="M117"/>
  <c r="O35"/>
  <c r="M100"/>
  <c r="O61"/>
  <c r="O15" i="20"/>
  <c r="P15" s="1"/>
  <c r="O7"/>
  <c r="O6"/>
  <c r="P6" s="1"/>
  <c r="O20"/>
  <c r="O60"/>
  <c r="P60" s="1"/>
  <c r="O55"/>
  <c r="O36"/>
  <c r="O43"/>
  <c r="O52"/>
  <c r="P52" s="1"/>
  <c r="O59"/>
  <c r="C115"/>
  <c r="O39"/>
  <c r="O31"/>
  <c r="O47"/>
  <c r="O56"/>
  <c r="M129" i="19"/>
  <c r="M125"/>
  <c r="N125" s="1"/>
  <c r="M118"/>
  <c r="M122"/>
  <c r="M127"/>
  <c r="N127" s="1"/>
  <c r="M119"/>
  <c r="M111"/>
  <c r="M114"/>
  <c r="M107"/>
  <c r="M103"/>
  <c r="M102"/>
  <c r="M112"/>
  <c r="N112" s="1"/>
  <c r="M96"/>
  <c r="M90"/>
  <c r="M99"/>
  <c r="M95"/>
  <c r="M94"/>
  <c r="M87"/>
  <c r="M91"/>
  <c r="M92"/>
  <c r="M97"/>
  <c r="N97" s="1"/>
  <c r="M88"/>
  <c r="M81"/>
  <c r="M80"/>
  <c r="M79"/>
  <c r="M76"/>
  <c r="M75"/>
  <c r="M77"/>
  <c r="M78"/>
  <c r="M82"/>
  <c r="M74"/>
  <c r="M120"/>
  <c r="O9"/>
  <c r="O13"/>
  <c r="O17"/>
  <c r="M72"/>
  <c r="O50"/>
  <c r="O52"/>
  <c r="O57"/>
  <c r="O58"/>
  <c r="O62"/>
  <c r="O44"/>
  <c r="O46"/>
  <c r="O39"/>
  <c r="O43"/>
  <c r="O42"/>
  <c r="O36"/>
  <c r="O29"/>
  <c r="O23"/>
  <c r="O31"/>
  <c r="O22"/>
  <c r="O30"/>
  <c r="P30" s="1"/>
  <c r="O28"/>
  <c r="O32"/>
  <c r="O25"/>
  <c r="O7"/>
  <c r="O11"/>
  <c r="O5"/>
  <c r="O16"/>
  <c r="O12"/>
  <c r="O6"/>
  <c r="P6" s="1"/>
  <c r="C19"/>
  <c r="I185" i="18"/>
  <c r="I195"/>
  <c r="I197"/>
  <c r="I42"/>
  <c r="I46"/>
  <c r="E47"/>
  <c r="E42"/>
  <c r="G43"/>
  <c r="G38"/>
  <c r="I38"/>
  <c r="G40"/>
  <c r="E44"/>
  <c r="I37"/>
  <c r="G27"/>
  <c r="I24"/>
  <c r="I32"/>
  <c r="G23"/>
  <c r="I23"/>
  <c r="J23"/>
  <c r="I27"/>
  <c r="I31"/>
  <c r="J31" s="1"/>
  <c r="G29"/>
  <c r="E22"/>
  <c r="E28"/>
  <c r="G24"/>
  <c r="I16"/>
  <c r="E20"/>
  <c r="G8"/>
  <c r="G16"/>
  <c r="I17"/>
  <c r="E14"/>
  <c r="I14"/>
  <c r="J14" s="1"/>
  <c r="G7"/>
  <c r="G13"/>
  <c r="G12"/>
  <c r="O79" i="9"/>
  <c r="O83"/>
  <c r="O91"/>
  <c r="O106"/>
  <c r="O87"/>
  <c r="O94"/>
  <c r="O98"/>
  <c r="O102"/>
  <c r="N92"/>
  <c r="O62"/>
  <c r="B71"/>
  <c r="O65"/>
  <c r="O58"/>
  <c r="O67"/>
  <c r="P67" s="1"/>
  <c r="O60"/>
  <c r="N71"/>
  <c r="O59"/>
  <c r="O57"/>
  <c r="O68"/>
  <c r="O48"/>
  <c r="O54"/>
  <c r="O44"/>
  <c r="O45"/>
  <c r="O47"/>
  <c r="O50"/>
  <c r="O52"/>
  <c r="O49"/>
  <c r="O27"/>
  <c r="O28"/>
  <c r="O21"/>
  <c r="O24"/>
  <c r="P24" s="1"/>
  <c r="O30"/>
  <c r="P30" s="1"/>
  <c r="B35"/>
  <c r="O26"/>
  <c r="O23"/>
  <c r="O32"/>
  <c r="O14"/>
  <c r="O8"/>
  <c r="B20"/>
  <c r="O11"/>
  <c r="O15"/>
  <c r="O13"/>
  <c r="O16"/>
  <c r="P16" s="1"/>
  <c r="O12"/>
  <c r="O13" i="15"/>
  <c r="O21"/>
  <c r="O25"/>
  <c r="O29"/>
  <c r="O33"/>
  <c r="P41"/>
  <c r="O143"/>
  <c r="O8"/>
  <c r="O17"/>
  <c r="O57"/>
  <c r="O106"/>
  <c r="P106" s="1"/>
  <c r="O58"/>
  <c r="P107"/>
  <c r="O159"/>
  <c r="O192"/>
  <c r="N35"/>
  <c r="O44"/>
  <c r="O45"/>
  <c r="O52"/>
  <c r="P52" s="1"/>
  <c r="O53"/>
  <c r="O80"/>
  <c r="P80" s="1"/>
  <c r="O81"/>
  <c r="P81"/>
  <c r="O88"/>
  <c r="O89"/>
  <c r="O102"/>
  <c r="O126"/>
  <c r="O139"/>
  <c r="O162"/>
  <c r="O184"/>
  <c r="P64"/>
  <c r="P51"/>
  <c r="C65"/>
  <c r="O158"/>
  <c r="O164"/>
  <c r="O171"/>
  <c r="O180"/>
  <c r="O196"/>
  <c r="O170" i="14"/>
  <c r="O178"/>
  <c r="O186"/>
  <c r="O190"/>
  <c r="H199"/>
  <c r="O75"/>
  <c r="O79"/>
  <c r="O83"/>
  <c r="D132"/>
  <c r="O87"/>
  <c r="O91"/>
  <c r="O95"/>
  <c r="O108"/>
  <c r="O112"/>
  <c r="P112" s="1"/>
  <c r="O120"/>
  <c r="O124"/>
  <c r="O128"/>
  <c r="C131"/>
  <c r="N131"/>
  <c r="O141"/>
  <c r="O145"/>
  <c r="L199"/>
  <c r="O157"/>
  <c r="O161"/>
  <c r="O166"/>
  <c r="N198"/>
  <c r="O113"/>
  <c r="O117"/>
  <c r="O142"/>
  <c r="O150"/>
  <c r="O158"/>
  <c r="O162"/>
  <c r="F199"/>
  <c r="O12"/>
  <c r="N20"/>
  <c r="O28"/>
  <c r="C35"/>
  <c r="O36"/>
  <c r="O40"/>
  <c r="C116"/>
  <c r="N35"/>
  <c r="O51"/>
  <c r="O175"/>
  <c r="O179"/>
  <c r="C183"/>
  <c r="N183"/>
  <c r="O187"/>
  <c r="O191"/>
  <c r="O195"/>
  <c r="O174"/>
  <c r="O194"/>
  <c r="O63"/>
  <c r="O72"/>
  <c r="O80"/>
  <c r="O84"/>
  <c r="O88"/>
  <c r="O92"/>
  <c r="O97"/>
  <c r="P97" s="1"/>
  <c r="O109"/>
  <c r="O121"/>
  <c r="O125"/>
  <c r="O129"/>
  <c r="O146"/>
  <c r="O154"/>
  <c r="O8"/>
  <c r="O16"/>
  <c r="P16" s="1"/>
  <c r="O24"/>
  <c r="O32"/>
  <c r="O62"/>
  <c r="H132"/>
  <c r="O75" i="13"/>
  <c r="O79"/>
  <c r="O83"/>
  <c r="O87"/>
  <c r="O104"/>
  <c r="O112"/>
  <c r="P112" s="1"/>
  <c r="O124"/>
  <c r="P124" s="1"/>
  <c r="O128"/>
  <c r="N131"/>
  <c r="O141"/>
  <c r="O149"/>
  <c r="L199"/>
  <c r="O157"/>
  <c r="O51"/>
  <c r="O55"/>
  <c r="O59"/>
  <c r="O63"/>
  <c r="N116"/>
  <c r="D199"/>
  <c r="O170"/>
  <c r="O178"/>
  <c r="O186"/>
  <c r="O190"/>
  <c r="O10"/>
  <c r="O30"/>
  <c r="O38"/>
  <c r="O42"/>
  <c r="C168"/>
  <c r="O171"/>
  <c r="B66"/>
  <c r="C65"/>
  <c r="O72"/>
  <c r="O76"/>
  <c r="O80"/>
  <c r="O84"/>
  <c r="O88"/>
  <c r="O92"/>
  <c r="O97"/>
  <c r="P97" s="1"/>
  <c r="O105"/>
  <c r="O109"/>
  <c r="P109" s="1"/>
  <c r="O113"/>
  <c r="O117"/>
  <c r="O121"/>
  <c r="O125"/>
  <c r="P125" s="1"/>
  <c r="O129"/>
  <c r="O142"/>
  <c r="O146"/>
  <c r="O150"/>
  <c r="O154"/>
  <c r="O158"/>
  <c r="O162"/>
  <c r="C86"/>
  <c r="N86"/>
  <c r="O95"/>
  <c r="O108"/>
  <c r="P108" s="1"/>
  <c r="O120"/>
  <c r="O145"/>
  <c r="O161"/>
  <c r="O166"/>
  <c r="N198"/>
  <c r="O18"/>
  <c r="O22"/>
  <c r="O26"/>
  <c r="O48"/>
  <c r="O52"/>
  <c r="P52" s="1"/>
  <c r="O56"/>
  <c r="O60"/>
  <c r="P60" s="1"/>
  <c r="O175"/>
  <c r="O179"/>
  <c r="O187"/>
  <c r="O191"/>
  <c r="O195"/>
  <c r="C198"/>
  <c r="O55" i="12"/>
  <c r="N182"/>
  <c r="C182"/>
  <c r="D66"/>
  <c r="O59"/>
  <c r="N167"/>
  <c r="O189"/>
  <c r="O193"/>
  <c r="O56"/>
  <c r="F198"/>
  <c r="O8"/>
  <c r="O9"/>
  <c r="L66"/>
  <c r="O33"/>
  <c r="O40"/>
  <c r="O41"/>
  <c r="O47"/>
  <c r="O169"/>
  <c r="O173"/>
  <c r="O177"/>
  <c r="O13"/>
  <c r="O21"/>
  <c r="N35"/>
  <c r="O35" s="1"/>
  <c r="O72"/>
  <c r="O76"/>
  <c r="O80"/>
  <c r="O84"/>
  <c r="O153"/>
  <c r="O157"/>
  <c r="O161"/>
  <c r="O75"/>
  <c r="O79"/>
  <c r="O83"/>
  <c r="O87"/>
  <c r="O91"/>
  <c r="P91" s="1"/>
  <c r="O104"/>
  <c r="O108"/>
  <c r="O112"/>
  <c r="P112" s="1"/>
  <c r="O120"/>
  <c r="O124"/>
  <c r="O128"/>
  <c r="C131"/>
  <c r="N131"/>
  <c r="O140"/>
  <c r="O144"/>
  <c r="O148"/>
  <c r="O156"/>
  <c r="O160"/>
  <c r="O165"/>
  <c r="C167"/>
  <c r="O170"/>
  <c r="O174"/>
  <c r="O178"/>
  <c r="O190"/>
  <c r="O194"/>
  <c r="J66"/>
  <c r="O46"/>
  <c r="P46" s="1"/>
  <c r="O54"/>
  <c r="O145" i="11"/>
  <c r="O43"/>
  <c r="O55"/>
  <c r="D66"/>
  <c r="O92"/>
  <c r="O105"/>
  <c r="O129"/>
  <c r="O195"/>
  <c r="O9"/>
  <c r="O17"/>
  <c r="O25"/>
  <c r="P25" s="1"/>
  <c r="O59"/>
  <c r="O75"/>
  <c r="O117"/>
  <c r="O178"/>
  <c r="O44"/>
  <c r="O56"/>
  <c r="O63"/>
  <c r="H66"/>
  <c r="O72"/>
  <c r="O79"/>
  <c r="O91"/>
  <c r="O97"/>
  <c r="P97" s="1"/>
  <c r="O121"/>
  <c r="O128"/>
  <c r="F132"/>
  <c r="O142"/>
  <c r="O146"/>
  <c r="O150"/>
  <c r="O191"/>
  <c r="O194"/>
  <c r="C65"/>
  <c r="O141"/>
  <c r="O149"/>
  <c r="D132"/>
  <c r="O161"/>
  <c r="N153"/>
  <c r="O166"/>
  <c r="L66"/>
  <c r="O80"/>
  <c r="O120"/>
  <c r="O13"/>
  <c r="C20"/>
  <c r="O21"/>
  <c r="P21" s="1"/>
  <c r="O29"/>
  <c r="P29" s="1"/>
  <c r="O37"/>
  <c r="O47"/>
  <c r="O52"/>
  <c r="P52" s="1"/>
  <c r="O84"/>
  <c r="O87"/>
  <c r="P96"/>
  <c r="O112"/>
  <c r="P112" s="1"/>
  <c r="O124"/>
  <c r="O158"/>
  <c r="O170"/>
  <c r="O175"/>
  <c r="O187"/>
  <c r="O48"/>
  <c r="O51"/>
  <c r="O60"/>
  <c r="P60" s="1"/>
  <c r="O76"/>
  <c r="O83"/>
  <c r="O88"/>
  <c r="P88" s="1"/>
  <c r="O95"/>
  <c r="P95" s="1"/>
  <c r="O108"/>
  <c r="O113"/>
  <c r="O125"/>
  <c r="O154"/>
  <c r="O157"/>
  <c r="O162"/>
  <c r="O171"/>
  <c r="O174"/>
  <c r="O179"/>
  <c r="O186"/>
  <c r="C198"/>
  <c r="N153" i="10"/>
  <c r="O174"/>
  <c r="O186"/>
  <c r="H199"/>
  <c r="O75"/>
  <c r="O83"/>
  <c r="P83" s="1"/>
  <c r="O87"/>
  <c r="O91"/>
  <c r="O95"/>
  <c r="O104"/>
  <c r="O108"/>
  <c r="O120"/>
  <c r="O124"/>
  <c r="O128"/>
  <c r="O141"/>
  <c r="O145"/>
  <c r="O149"/>
  <c r="O157"/>
  <c r="O161"/>
  <c r="O166"/>
  <c r="O76"/>
  <c r="P76" s="1"/>
  <c r="O80"/>
  <c r="P80" s="1"/>
  <c r="O92"/>
  <c r="O97"/>
  <c r="P97" s="1"/>
  <c r="O105"/>
  <c r="O109"/>
  <c r="O117"/>
  <c r="O121"/>
  <c r="O125"/>
  <c r="O129"/>
  <c r="O142"/>
  <c r="O150"/>
  <c r="F199"/>
  <c r="O13"/>
  <c r="O25"/>
  <c r="O29"/>
  <c r="O33"/>
  <c r="O37"/>
  <c r="H66"/>
  <c r="O46"/>
  <c r="P46" s="1"/>
  <c r="O54"/>
  <c r="O55"/>
  <c r="C168"/>
  <c r="N168"/>
  <c r="O171"/>
  <c r="O175"/>
  <c r="O179"/>
  <c r="C183"/>
  <c r="N183"/>
  <c r="O187"/>
  <c r="O191"/>
  <c r="O195"/>
  <c r="J199"/>
  <c r="O170"/>
  <c r="O178"/>
  <c r="O190"/>
  <c r="O194"/>
  <c r="O84"/>
  <c r="P84" s="1"/>
  <c r="O88"/>
  <c r="P88" s="1"/>
  <c r="O113"/>
  <c r="O158"/>
  <c r="O162"/>
  <c r="O17"/>
  <c r="O21"/>
  <c r="O41"/>
  <c r="O51"/>
  <c r="N65"/>
  <c r="C198"/>
  <c r="O91" i="8"/>
  <c r="O95"/>
  <c r="O104"/>
  <c r="O112"/>
  <c r="P112" s="1"/>
  <c r="O120"/>
  <c r="O124"/>
  <c r="O145"/>
  <c r="O161"/>
  <c r="N116"/>
  <c r="O170"/>
  <c r="O174"/>
  <c r="O186"/>
  <c r="O190"/>
  <c r="O194"/>
  <c r="O15"/>
  <c r="O43"/>
  <c r="N65"/>
  <c r="O179"/>
  <c r="O187"/>
  <c r="O58"/>
  <c r="O59"/>
  <c r="O80"/>
  <c r="O84"/>
  <c r="O88"/>
  <c r="O92"/>
  <c r="O97"/>
  <c r="P97" s="1"/>
  <c r="O109"/>
  <c r="P109" s="1"/>
  <c r="O113"/>
  <c r="O117"/>
  <c r="O121"/>
  <c r="O125"/>
  <c r="O129"/>
  <c r="O142"/>
  <c r="O146"/>
  <c r="O150"/>
  <c r="O154"/>
  <c r="O158"/>
  <c r="O162"/>
  <c r="O83"/>
  <c r="O87"/>
  <c r="O108"/>
  <c r="O128"/>
  <c r="O149"/>
  <c r="O11"/>
  <c r="O23"/>
  <c r="O27"/>
  <c r="O39"/>
  <c r="O171"/>
  <c r="O175"/>
  <c r="O191"/>
  <c r="O195"/>
  <c r="O63"/>
  <c r="O33" i="7"/>
  <c r="O56"/>
  <c r="O21"/>
  <c r="O25"/>
  <c r="O29"/>
  <c r="O37"/>
  <c r="O41"/>
  <c r="O48"/>
  <c r="O9"/>
  <c r="O13"/>
  <c r="O17"/>
  <c r="O84"/>
  <c r="O8"/>
  <c r="O12"/>
  <c r="O28"/>
  <c r="O32"/>
  <c r="C35"/>
  <c r="O36"/>
  <c r="O97"/>
  <c r="P97" s="1"/>
  <c r="O105"/>
  <c r="O129"/>
  <c r="O142"/>
  <c r="O175"/>
  <c r="N183"/>
  <c r="N50"/>
  <c r="O44"/>
  <c r="O51"/>
  <c r="O88"/>
  <c r="P88" s="1"/>
  <c r="O124"/>
  <c r="O161"/>
  <c r="O170"/>
  <c r="O171"/>
  <c r="O194"/>
  <c r="O195"/>
  <c r="O87" i="6"/>
  <c r="O95"/>
  <c r="O108"/>
  <c r="O124"/>
  <c r="C131"/>
  <c r="O145"/>
  <c r="O157"/>
  <c r="O170"/>
  <c r="O174"/>
  <c r="O190"/>
  <c r="O194"/>
  <c r="O23"/>
  <c r="O27"/>
  <c r="O39"/>
  <c r="O43"/>
  <c r="P43" s="1"/>
  <c r="O171"/>
  <c r="O179"/>
  <c r="O58"/>
  <c r="O59"/>
  <c r="O80"/>
  <c r="O84"/>
  <c r="O88"/>
  <c r="O92"/>
  <c r="N101"/>
  <c r="O105"/>
  <c r="O113"/>
  <c r="O117"/>
  <c r="O129"/>
  <c r="O142"/>
  <c r="O150"/>
  <c r="O154"/>
  <c r="O79"/>
  <c r="O91"/>
  <c r="O112"/>
  <c r="P112"/>
  <c r="O149"/>
  <c r="O166"/>
  <c r="O15"/>
  <c r="O31"/>
  <c r="P31" s="1"/>
  <c r="O191"/>
  <c r="O195"/>
  <c r="O63"/>
  <c r="O140" i="1"/>
  <c r="O144"/>
  <c r="O148"/>
  <c r="O155"/>
  <c r="O171"/>
  <c r="O159"/>
  <c r="O175"/>
  <c r="O179"/>
  <c r="O191"/>
  <c r="O127"/>
  <c r="O118"/>
  <c r="C131"/>
  <c r="O117"/>
  <c r="O124"/>
  <c r="O128"/>
  <c r="B131"/>
  <c r="O123"/>
  <c r="O112"/>
  <c r="O102"/>
  <c r="O110"/>
  <c r="O103"/>
  <c r="O107"/>
  <c r="O108"/>
  <c r="O109"/>
  <c r="O87"/>
  <c r="O89"/>
  <c r="O95"/>
  <c r="O88"/>
  <c r="O81"/>
  <c r="O76"/>
  <c r="O74"/>
  <c r="O82"/>
  <c r="B86"/>
  <c r="B132" s="1"/>
  <c r="O75"/>
  <c r="O125"/>
  <c r="N86"/>
  <c r="O51"/>
  <c r="O61"/>
  <c r="O52"/>
  <c r="O42"/>
  <c r="O41"/>
  <c r="O44"/>
  <c r="O43"/>
  <c r="O36"/>
  <c r="O46"/>
  <c r="O40"/>
  <c r="O31"/>
  <c r="O23"/>
  <c r="O26"/>
  <c r="O25"/>
  <c r="O24"/>
  <c r="O28"/>
  <c r="O16"/>
  <c r="O8"/>
  <c r="O10"/>
  <c r="O13"/>
  <c r="O7"/>
  <c r="B20"/>
  <c r="N118" i="19"/>
  <c r="N119"/>
  <c r="N82"/>
  <c r="N103"/>
  <c r="N105"/>
  <c r="N129"/>
  <c r="N99"/>
  <c r="N96"/>
  <c r="N111"/>
  <c r="N120"/>
  <c r="P39"/>
  <c r="P35"/>
  <c r="P44"/>
  <c r="P36"/>
  <c r="P46"/>
  <c r="P48"/>
  <c r="P42"/>
  <c r="P43"/>
  <c r="P7"/>
  <c r="P11"/>
  <c r="P16"/>
  <c r="P12"/>
  <c r="P5"/>
  <c r="P13"/>
  <c r="P9"/>
  <c r="P59" i="9"/>
  <c r="P57"/>
  <c r="P62"/>
  <c r="P66"/>
  <c r="P65"/>
  <c r="P52"/>
  <c r="P28"/>
  <c r="P33"/>
  <c r="P23"/>
  <c r="P21"/>
  <c r="P27"/>
  <c r="P26"/>
  <c r="P34"/>
  <c r="P32"/>
  <c r="P7"/>
  <c r="P10"/>
  <c r="P8"/>
  <c r="P102" i="15"/>
  <c r="P115"/>
  <c r="O131" i="14"/>
  <c r="P100"/>
  <c r="P87"/>
  <c r="P130" i="13"/>
  <c r="P100" i="12"/>
  <c r="P96"/>
  <c r="P87"/>
  <c r="O167"/>
  <c r="P51" i="11"/>
  <c r="P64"/>
  <c r="P100"/>
  <c r="P87"/>
  <c r="P87" i="10"/>
  <c r="P96" i="7"/>
  <c r="P117" i="1"/>
  <c r="P72"/>
  <c r="F132" i="10"/>
  <c r="C101"/>
  <c r="J132"/>
  <c r="C65"/>
  <c r="D66"/>
  <c r="N20"/>
  <c r="O20" s="1"/>
  <c r="B108" i="9"/>
  <c r="L108"/>
  <c r="D72"/>
  <c r="N35"/>
  <c r="C168" i="8"/>
  <c r="D132"/>
  <c r="B132"/>
  <c r="D66"/>
  <c r="C35"/>
  <c r="B66"/>
  <c r="F66"/>
  <c r="J199" i="7"/>
  <c r="C153"/>
  <c r="B132"/>
  <c r="C65"/>
  <c r="N65"/>
  <c r="J66"/>
  <c r="D199" i="6"/>
  <c r="B199"/>
  <c r="H199"/>
  <c r="J199"/>
  <c r="J132"/>
  <c r="C50"/>
  <c r="C183" i="1"/>
  <c r="D199"/>
  <c r="C168"/>
  <c r="N168"/>
  <c r="J199"/>
  <c r="F199"/>
  <c r="C86"/>
  <c r="N50"/>
  <c r="H132" i="12"/>
  <c r="P49" i="6"/>
  <c r="P39"/>
  <c r="O170" i="1"/>
  <c r="O186"/>
  <c r="O190"/>
  <c r="O194"/>
  <c r="O22" i="6"/>
  <c r="P22" s="1"/>
  <c r="O38"/>
  <c r="P38" s="1"/>
  <c r="O42"/>
  <c r="P42" s="1"/>
  <c r="C116"/>
  <c r="O156"/>
  <c r="O160"/>
  <c r="O185"/>
  <c r="O188"/>
  <c r="O6" i="7"/>
  <c r="O7"/>
  <c r="O10"/>
  <c r="O62"/>
  <c r="O45"/>
  <c r="O53"/>
  <c r="O55"/>
  <c r="O61"/>
  <c r="P61" s="1"/>
  <c r="P39" i="10"/>
  <c r="O6" i="8"/>
  <c r="O10"/>
  <c r="O14"/>
  <c r="O18"/>
  <c r="O26"/>
  <c r="O30"/>
  <c r="N131"/>
  <c r="N50" i="10"/>
  <c r="O109" i="11"/>
  <c r="O126"/>
  <c r="O164"/>
  <c r="O193"/>
  <c r="O196"/>
  <c r="O110"/>
  <c r="O114"/>
  <c r="O159"/>
  <c r="O176"/>
  <c r="C35" i="13"/>
  <c r="O37"/>
  <c r="O41"/>
  <c r="C65" i="14"/>
  <c r="O118"/>
  <c r="O122"/>
  <c r="O127"/>
  <c r="P127" s="1"/>
  <c r="O143"/>
  <c r="O148"/>
  <c r="O164"/>
  <c r="O169"/>
  <c r="O181"/>
  <c r="O12" i="15"/>
  <c r="O36"/>
  <c r="O40"/>
  <c r="I184" i="18"/>
  <c r="I196"/>
  <c r="O30" i="20"/>
  <c r="P30" s="1"/>
  <c r="C198" i="6"/>
  <c r="C101" i="11"/>
  <c r="B132" i="10"/>
  <c r="N116"/>
  <c r="N56" i="9"/>
  <c r="N72" s="1"/>
  <c r="C35"/>
  <c r="N168" i="8"/>
  <c r="N50"/>
  <c r="C50" i="15"/>
  <c r="B132" i="14"/>
  <c r="F132" i="13"/>
  <c r="B132" i="12"/>
  <c r="J132"/>
  <c r="B66" i="11"/>
  <c r="D132" i="10"/>
  <c r="D108" i="9"/>
  <c r="F199" i="8"/>
  <c r="J66"/>
  <c r="B199" i="1"/>
  <c r="L66" i="14"/>
  <c r="F199" i="13"/>
  <c r="B132"/>
  <c r="B198" i="12"/>
  <c r="N90" i="20" l="1"/>
  <c r="N94"/>
  <c r="N98"/>
  <c r="N87"/>
  <c r="N72"/>
  <c r="N74"/>
  <c r="P51"/>
  <c r="P36"/>
  <c r="P47"/>
  <c r="P39"/>
  <c r="P43"/>
  <c r="P37"/>
  <c r="P31"/>
  <c r="P21"/>
  <c r="P20"/>
  <c r="N94" i="19"/>
  <c r="N95"/>
  <c r="N91"/>
  <c r="N88"/>
  <c r="G115" i="20"/>
  <c r="K115"/>
  <c r="E115"/>
  <c r="I115"/>
  <c r="N95"/>
  <c r="N93"/>
  <c r="N75"/>
  <c r="P57"/>
  <c r="P59"/>
  <c r="P58"/>
  <c r="P61"/>
  <c r="P42"/>
  <c r="P44"/>
  <c r="P32"/>
  <c r="P27"/>
  <c r="P22"/>
  <c r="P28"/>
  <c r="P7"/>
  <c r="P13"/>
  <c r="P8"/>
  <c r="P5"/>
  <c r="P16"/>
  <c r="P17"/>
  <c r="N102" i="19"/>
  <c r="N114"/>
  <c r="N113"/>
  <c r="I101"/>
  <c r="P17"/>
  <c r="E19"/>
  <c r="I19"/>
  <c r="M19"/>
  <c r="P14"/>
  <c r="G19"/>
  <c r="K19"/>
  <c r="P196" i="15"/>
  <c r="P193"/>
  <c r="P191"/>
  <c r="P187"/>
  <c r="P185"/>
  <c r="P197"/>
  <c r="P192"/>
  <c r="P190"/>
  <c r="P186"/>
  <c r="P184"/>
  <c r="N198"/>
  <c r="P194"/>
  <c r="P112"/>
  <c r="G65"/>
  <c r="K65"/>
  <c r="E65"/>
  <c r="I65"/>
  <c r="M65"/>
  <c r="G50"/>
  <c r="K50"/>
  <c r="N50"/>
  <c r="E50"/>
  <c r="I50"/>
  <c r="M50"/>
  <c r="M27"/>
  <c r="I27"/>
  <c r="K27"/>
  <c r="G27"/>
  <c r="E27"/>
  <c r="J47" i="18"/>
  <c r="J103"/>
  <c r="J106"/>
  <c r="J110"/>
  <c r="J114"/>
  <c r="J170"/>
  <c r="J173"/>
  <c r="J177"/>
  <c r="J105"/>
  <c r="J109"/>
  <c r="J115"/>
  <c r="J171"/>
  <c r="J175"/>
  <c r="J181"/>
  <c r="J104"/>
  <c r="J107"/>
  <c r="J111"/>
  <c r="J169"/>
  <c r="J172"/>
  <c r="J176"/>
  <c r="J180"/>
  <c r="J108"/>
  <c r="J112"/>
  <c r="J116"/>
  <c r="J174"/>
  <c r="J178"/>
  <c r="J182"/>
  <c r="J38"/>
  <c r="J37"/>
  <c r="J32"/>
  <c r="J91"/>
  <c r="J95"/>
  <c r="J100"/>
  <c r="J156"/>
  <c r="J160"/>
  <c r="J163"/>
  <c r="J167"/>
  <c r="J92"/>
  <c r="J96"/>
  <c r="J155"/>
  <c r="J159"/>
  <c r="J165"/>
  <c r="J90"/>
  <c r="J94"/>
  <c r="J97"/>
  <c r="J101"/>
  <c r="J157"/>
  <c r="J161"/>
  <c r="J166"/>
  <c r="J89"/>
  <c r="J93"/>
  <c r="J99"/>
  <c r="J158"/>
  <c r="J162"/>
  <c r="J88"/>
  <c r="J154"/>
  <c r="J17"/>
  <c r="J77"/>
  <c r="J81"/>
  <c r="J141"/>
  <c r="J144"/>
  <c r="J150"/>
  <c r="J76"/>
  <c r="J80"/>
  <c r="J85"/>
  <c r="J139"/>
  <c r="J145"/>
  <c r="J148"/>
  <c r="J152"/>
  <c r="J75"/>
  <c r="J78"/>
  <c r="J84"/>
  <c r="J143"/>
  <c r="J147"/>
  <c r="J73"/>
  <c r="J79"/>
  <c r="J82"/>
  <c r="J86"/>
  <c r="J142"/>
  <c r="J146"/>
  <c r="J151"/>
  <c r="J140"/>
  <c r="J74"/>
  <c r="J16"/>
  <c r="J19"/>
  <c r="J15"/>
  <c r="J11"/>
  <c r="J9"/>
  <c r="P160" i="15"/>
  <c r="P167"/>
  <c r="P165"/>
  <c r="P163"/>
  <c r="P161"/>
  <c r="P159"/>
  <c r="P157"/>
  <c r="P155"/>
  <c r="P166"/>
  <c r="P164"/>
  <c r="P162"/>
  <c r="P158"/>
  <c r="P156"/>
  <c r="P154"/>
  <c r="P152"/>
  <c r="P150"/>
  <c r="P148"/>
  <c r="P146"/>
  <c r="P144"/>
  <c r="P142"/>
  <c r="P140"/>
  <c r="P151"/>
  <c r="P149"/>
  <c r="P147"/>
  <c r="P145"/>
  <c r="P143"/>
  <c r="P141"/>
  <c r="P139"/>
  <c r="P88"/>
  <c r="P89"/>
  <c r="P190" i="14"/>
  <c r="P197"/>
  <c r="P195"/>
  <c r="P193"/>
  <c r="P191"/>
  <c r="P189"/>
  <c r="P187"/>
  <c r="P185"/>
  <c r="P196"/>
  <c r="P194"/>
  <c r="P192"/>
  <c r="P188"/>
  <c r="P186"/>
  <c r="P184"/>
  <c r="P179"/>
  <c r="P182"/>
  <c r="P180"/>
  <c r="P178"/>
  <c r="P176"/>
  <c r="P174"/>
  <c r="P172"/>
  <c r="P170"/>
  <c r="P181"/>
  <c r="P177"/>
  <c r="P175"/>
  <c r="P173"/>
  <c r="P171"/>
  <c r="P169"/>
  <c r="P164"/>
  <c r="P154"/>
  <c r="P167"/>
  <c r="P165"/>
  <c r="P163"/>
  <c r="P161"/>
  <c r="P159"/>
  <c r="P157"/>
  <c r="P155"/>
  <c r="P166"/>
  <c r="P162"/>
  <c r="P160"/>
  <c r="P158"/>
  <c r="P156"/>
  <c r="P152"/>
  <c r="P150"/>
  <c r="P148"/>
  <c r="P146"/>
  <c r="P144"/>
  <c r="P142"/>
  <c r="P140"/>
  <c r="P151"/>
  <c r="P149"/>
  <c r="P147"/>
  <c r="P145"/>
  <c r="P143"/>
  <c r="P141"/>
  <c r="P139"/>
  <c r="P118"/>
  <c r="P88"/>
  <c r="O35"/>
  <c r="P181" i="13"/>
  <c r="P179"/>
  <c r="P177"/>
  <c r="P175"/>
  <c r="P173"/>
  <c r="P171"/>
  <c r="P169"/>
  <c r="P182"/>
  <c r="P180"/>
  <c r="P178"/>
  <c r="P176"/>
  <c r="P174"/>
  <c r="P172"/>
  <c r="P170"/>
  <c r="P166"/>
  <c r="P164"/>
  <c r="P162"/>
  <c r="P160"/>
  <c r="P158"/>
  <c r="P156"/>
  <c r="P154"/>
  <c r="P167"/>
  <c r="P165"/>
  <c r="P163"/>
  <c r="P161"/>
  <c r="P159"/>
  <c r="P157"/>
  <c r="P155"/>
  <c r="P152"/>
  <c r="P150"/>
  <c r="P148"/>
  <c r="P146"/>
  <c r="P144"/>
  <c r="P142"/>
  <c r="P140"/>
  <c r="P151"/>
  <c r="P149"/>
  <c r="P147"/>
  <c r="P145"/>
  <c r="P143"/>
  <c r="P141"/>
  <c r="P139"/>
  <c r="P117"/>
  <c r="P120"/>
  <c r="P129"/>
  <c r="P121"/>
  <c r="P128"/>
  <c r="L132"/>
  <c r="P118"/>
  <c r="P102"/>
  <c r="P113"/>
  <c r="P105"/>
  <c r="P104"/>
  <c r="P115"/>
  <c r="D132"/>
  <c r="P103"/>
  <c r="P88"/>
  <c r="P55" i="12"/>
  <c r="P59"/>
  <c r="P58"/>
  <c r="P52"/>
  <c r="P194" i="11"/>
  <c r="P197"/>
  <c r="P195"/>
  <c r="P193"/>
  <c r="P191"/>
  <c r="P189"/>
  <c r="P187"/>
  <c r="P185"/>
  <c r="P196"/>
  <c r="P192"/>
  <c r="P190"/>
  <c r="P188"/>
  <c r="P186"/>
  <c r="P184"/>
  <c r="P181"/>
  <c r="P179"/>
  <c r="P177"/>
  <c r="P175"/>
  <c r="P173"/>
  <c r="P171"/>
  <c r="P169"/>
  <c r="P182"/>
  <c r="P180"/>
  <c r="P178"/>
  <c r="P176"/>
  <c r="P174"/>
  <c r="P172"/>
  <c r="P170"/>
  <c r="P164"/>
  <c r="P158"/>
  <c r="P167"/>
  <c r="P165"/>
  <c r="P163"/>
  <c r="P161"/>
  <c r="P159"/>
  <c r="P157"/>
  <c r="P155"/>
  <c r="P166"/>
  <c r="P162"/>
  <c r="P160"/>
  <c r="P156"/>
  <c r="P154"/>
  <c r="P152"/>
  <c r="P150"/>
  <c r="P148"/>
  <c r="P146"/>
  <c r="P144"/>
  <c r="P142"/>
  <c r="P140"/>
  <c r="P151"/>
  <c r="P149"/>
  <c r="P147"/>
  <c r="P145"/>
  <c r="P143"/>
  <c r="P141"/>
  <c r="P139"/>
  <c r="J199"/>
  <c r="P7"/>
  <c r="P194" i="10"/>
  <c r="P188"/>
  <c r="P197"/>
  <c r="P195"/>
  <c r="P193"/>
  <c r="P191"/>
  <c r="P189"/>
  <c r="P187"/>
  <c r="P185"/>
  <c r="P196"/>
  <c r="P192"/>
  <c r="P190"/>
  <c r="P186"/>
  <c r="P184"/>
  <c r="P181"/>
  <c r="P182"/>
  <c r="P180"/>
  <c r="P178"/>
  <c r="P176"/>
  <c r="P174"/>
  <c r="P172"/>
  <c r="P170"/>
  <c r="P179"/>
  <c r="P177"/>
  <c r="P175"/>
  <c r="P173"/>
  <c r="P171"/>
  <c r="P169"/>
  <c r="P164"/>
  <c r="P167"/>
  <c r="P165"/>
  <c r="P163"/>
  <c r="P161"/>
  <c r="P159"/>
  <c r="P157"/>
  <c r="P155"/>
  <c r="P166"/>
  <c r="P162"/>
  <c r="P160"/>
  <c r="P158"/>
  <c r="P156"/>
  <c r="P154"/>
  <c r="P149"/>
  <c r="P143"/>
  <c r="P152"/>
  <c r="P150"/>
  <c r="P148"/>
  <c r="P146"/>
  <c r="P144"/>
  <c r="P142"/>
  <c r="P140"/>
  <c r="P151"/>
  <c r="P147"/>
  <c r="P145"/>
  <c r="P141"/>
  <c r="P139"/>
  <c r="P73"/>
  <c r="P37"/>
  <c r="P41"/>
  <c r="P15" i="9"/>
  <c r="P194" i="8"/>
  <c r="P186"/>
  <c r="P197"/>
  <c r="P195"/>
  <c r="P193"/>
  <c r="P191"/>
  <c r="P189"/>
  <c r="P187"/>
  <c r="P185"/>
  <c r="P196"/>
  <c r="P192"/>
  <c r="P190"/>
  <c r="P188"/>
  <c r="P184"/>
  <c r="P179"/>
  <c r="P182"/>
  <c r="P180"/>
  <c r="P178"/>
  <c r="P176"/>
  <c r="P174"/>
  <c r="P172"/>
  <c r="P170"/>
  <c r="P181"/>
  <c r="P177"/>
  <c r="P175"/>
  <c r="P173"/>
  <c r="P171"/>
  <c r="P169"/>
  <c r="P166"/>
  <c r="P164"/>
  <c r="P162"/>
  <c r="P160"/>
  <c r="P158"/>
  <c r="P156"/>
  <c r="P154"/>
  <c r="P167"/>
  <c r="P165"/>
  <c r="P163"/>
  <c r="P161"/>
  <c r="P159"/>
  <c r="P157"/>
  <c r="P155"/>
  <c r="P149"/>
  <c r="P143"/>
  <c r="P152"/>
  <c r="P150"/>
  <c r="P148"/>
  <c r="P146"/>
  <c r="P144"/>
  <c r="P142"/>
  <c r="P140"/>
  <c r="P151"/>
  <c r="P147"/>
  <c r="P145"/>
  <c r="P141"/>
  <c r="P139"/>
  <c r="H199"/>
  <c r="P113"/>
  <c r="P102"/>
  <c r="P10"/>
  <c r="P15"/>
  <c r="P196" i="7"/>
  <c r="P197"/>
  <c r="P195"/>
  <c r="P193"/>
  <c r="P191"/>
  <c r="P189"/>
  <c r="P187"/>
  <c r="P185"/>
  <c r="P194"/>
  <c r="P192"/>
  <c r="P190"/>
  <c r="P188"/>
  <c r="P186"/>
  <c r="P184"/>
  <c r="P166"/>
  <c r="P164"/>
  <c r="P162"/>
  <c r="P160"/>
  <c r="P158"/>
  <c r="P156"/>
  <c r="P154"/>
  <c r="P167"/>
  <c r="P165"/>
  <c r="P163"/>
  <c r="P161"/>
  <c r="P159"/>
  <c r="P157"/>
  <c r="P155"/>
  <c r="P149"/>
  <c r="P139"/>
  <c r="P152"/>
  <c r="P150"/>
  <c r="P148"/>
  <c r="P146"/>
  <c r="P144"/>
  <c r="P142"/>
  <c r="P140"/>
  <c r="P151"/>
  <c r="P147"/>
  <c r="P145"/>
  <c r="P143"/>
  <c r="P141"/>
  <c r="P31"/>
  <c r="P21"/>
  <c r="P34"/>
  <c r="P27"/>
  <c r="P28"/>
  <c r="P29"/>
  <c r="P25"/>
  <c r="P24"/>
  <c r="P22"/>
  <c r="P32"/>
  <c r="P33"/>
  <c r="P16"/>
  <c r="P9"/>
  <c r="P19"/>
  <c r="P7"/>
  <c r="P10"/>
  <c r="J46" i="18"/>
  <c r="J39"/>
  <c r="J41"/>
  <c r="J45"/>
  <c r="J48"/>
  <c r="J44"/>
  <c r="J49"/>
  <c r="J29"/>
  <c r="J33"/>
  <c r="J24"/>
  <c r="J26"/>
  <c r="J30"/>
  <c r="J34"/>
  <c r="J8"/>
  <c r="P111" i="15"/>
  <c r="P113"/>
  <c r="P94"/>
  <c r="P91"/>
  <c r="P76"/>
  <c r="P84"/>
  <c r="P83"/>
  <c r="P63"/>
  <c r="P53"/>
  <c r="P58"/>
  <c r="P57"/>
  <c r="P59"/>
  <c r="P49"/>
  <c r="P37"/>
  <c r="P36"/>
  <c r="P40"/>
  <c r="P45"/>
  <c r="P38"/>
  <c r="P42"/>
  <c r="P44"/>
  <c r="H66"/>
  <c r="L66"/>
  <c r="P47"/>
  <c r="P22"/>
  <c r="P29"/>
  <c r="P28"/>
  <c r="P32"/>
  <c r="C198" i="14"/>
  <c r="O198" s="1"/>
  <c r="P117"/>
  <c r="P125"/>
  <c r="P124"/>
  <c r="P122"/>
  <c r="P130"/>
  <c r="P129"/>
  <c r="P121"/>
  <c r="P128"/>
  <c r="P111"/>
  <c r="P92"/>
  <c r="P93"/>
  <c r="P94"/>
  <c r="P96"/>
  <c r="C101"/>
  <c r="P95"/>
  <c r="P91"/>
  <c r="P98"/>
  <c r="P52"/>
  <c r="P64"/>
  <c r="P62"/>
  <c r="P58"/>
  <c r="P60"/>
  <c r="P63"/>
  <c r="P55"/>
  <c r="P59"/>
  <c r="P32"/>
  <c r="P7"/>
  <c r="P6"/>
  <c r="P13"/>
  <c r="P18"/>
  <c r="P8"/>
  <c r="P12"/>
  <c r="P10"/>
  <c r="P17"/>
  <c r="P126" i="13"/>
  <c r="P111"/>
  <c r="P114"/>
  <c r="P96"/>
  <c r="P95"/>
  <c r="P92"/>
  <c r="P87"/>
  <c r="P89"/>
  <c r="P91"/>
  <c r="P94"/>
  <c r="C101"/>
  <c r="P73"/>
  <c r="P85"/>
  <c r="P72"/>
  <c r="P80"/>
  <c r="P79"/>
  <c r="P84"/>
  <c r="P76"/>
  <c r="P83"/>
  <c r="P81"/>
  <c r="P63"/>
  <c r="P59"/>
  <c r="P55"/>
  <c r="P51"/>
  <c r="P62"/>
  <c r="C152" i="12"/>
  <c r="P104"/>
  <c r="P109"/>
  <c r="P110"/>
  <c r="P114"/>
  <c r="P89"/>
  <c r="P95"/>
  <c r="P22"/>
  <c r="P21"/>
  <c r="P34"/>
  <c r="P30"/>
  <c r="F66"/>
  <c r="P33"/>
  <c r="P23"/>
  <c r="H199" i="11"/>
  <c r="L199"/>
  <c r="P91"/>
  <c r="P99"/>
  <c r="P59"/>
  <c r="P55"/>
  <c r="P63"/>
  <c r="P53"/>
  <c r="P58"/>
  <c r="P62"/>
  <c r="P30"/>
  <c r="P33"/>
  <c r="P8"/>
  <c r="P13"/>
  <c r="P17"/>
  <c r="P10"/>
  <c r="P15"/>
  <c r="P91" i="10"/>
  <c r="P94"/>
  <c r="P96"/>
  <c r="P99"/>
  <c r="P92"/>
  <c r="P95"/>
  <c r="P74"/>
  <c r="P79"/>
  <c r="P36"/>
  <c r="P40"/>
  <c r="P45"/>
  <c r="P48"/>
  <c r="P49"/>
  <c r="P43"/>
  <c r="L72" i="9"/>
  <c r="J72"/>
  <c r="F72"/>
  <c r="P58"/>
  <c r="P68"/>
  <c r="P64"/>
  <c r="L36"/>
  <c r="P22"/>
  <c r="P25"/>
  <c r="P29"/>
  <c r="P13"/>
  <c r="P14"/>
  <c r="P18"/>
  <c r="C198" i="8"/>
  <c r="C153"/>
  <c r="O153" s="1"/>
  <c r="P115"/>
  <c r="P108"/>
  <c r="P104"/>
  <c r="P103"/>
  <c r="P106"/>
  <c r="N101"/>
  <c r="P88"/>
  <c r="P91"/>
  <c r="P94"/>
  <c r="P95"/>
  <c r="P89"/>
  <c r="P96"/>
  <c r="P99"/>
  <c r="P84"/>
  <c r="P73"/>
  <c r="L132"/>
  <c r="P74"/>
  <c r="H66"/>
  <c r="P94" i="7"/>
  <c r="P99"/>
  <c r="P62"/>
  <c r="P58"/>
  <c r="P55"/>
  <c r="P6"/>
  <c r="P17"/>
  <c r="P8"/>
  <c r="P13"/>
  <c r="P14"/>
  <c r="P45" i="6"/>
  <c r="P36"/>
  <c r="N168" i="14"/>
  <c r="N198" i="12"/>
  <c r="L198"/>
  <c r="D199" i="11"/>
  <c r="C92" i="9"/>
  <c r="D132" i="7"/>
  <c r="D132" i="6"/>
  <c r="O165" i="1"/>
  <c r="O47"/>
  <c r="L66"/>
  <c r="F65" i="20"/>
  <c r="C34"/>
  <c r="E34" s="1"/>
  <c r="P12"/>
  <c r="P14"/>
  <c r="C101" i="19"/>
  <c r="G101" s="1"/>
  <c r="L132" i="14"/>
  <c r="H199" i="13"/>
  <c r="H132"/>
  <c r="D198" i="12"/>
  <c r="L132" i="11"/>
  <c r="N116"/>
  <c r="J132"/>
  <c r="N86" i="10"/>
  <c r="H66" i="6"/>
  <c r="N153" i="14"/>
  <c r="N116"/>
  <c r="O116" s="1"/>
  <c r="B66"/>
  <c r="F132" i="12"/>
  <c r="C50"/>
  <c r="O50" s="1"/>
  <c r="B66" i="10"/>
  <c r="F66"/>
  <c r="J199" i="8"/>
  <c r="P28" i="6"/>
  <c r="P29"/>
  <c r="D132" i="1"/>
  <c r="O86" i="13"/>
  <c r="C86" i="11"/>
  <c r="N86"/>
  <c r="N20"/>
  <c r="O20" s="1"/>
  <c r="L66" i="10"/>
  <c r="B66" i="6"/>
  <c r="N107" i="9"/>
  <c r="N108" s="1"/>
  <c r="C183" i="8"/>
  <c r="O65" i="7"/>
  <c r="N35"/>
  <c r="O35" s="1"/>
  <c r="N116" i="6"/>
  <c r="O116" s="1"/>
  <c r="N35"/>
  <c r="N198" i="1"/>
  <c r="N183"/>
  <c r="O183" s="1"/>
  <c r="O168"/>
  <c r="H132"/>
  <c r="C35"/>
  <c r="O50" i="15"/>
  <c r="C86" i="14"/>
  <c r="N183" i="11"/>
  <c r="O183" s="1"/>
  <c r="N66" i="10"/>
  <c r="C35"/>
  <c r="L66" i="8"/>
  <c r="N20"/>
  <c r="O20" s="1"/>
  <c r="H199" i="7"/>
  <c r="C183"/>
  <c r="N116"/>
  <c r="L199" i="8"/>
  <c r="C131"/>
  <c r="F132"/>
  <c r="J132"/>
  <c r="B66" i="7"/>
  <c r="F66"/>
  <c r="J199" i="13"/>
  <c r="H66"/>
  <c r="J66" i="11"/>
  <c r="O168" i="10"/>
  <c r="N183" i="8"/>
  <c r="B199" i="7"/>
  <c r="L199"/>
  <c r="N101"/>
  <c r="F66" i="6"/>
  <c r="D66" i="1"/>
  <c r="N50" i="11"/>
  <c r="O50" s="1"/>
  <c r="P56" i="20"/>
  <c r="P55"/>
  <c r="N107" i="19"/>
  <c r="J42" i="18"/>
  <c r="J50"/>
  <c r="P72" i="15"/>
  <c r="P85"/>
  <c r="P120" i="14"/>
  <c r="P115"/>
  <c r="N86"/>
  <c r="B199" i="13"/>
  <c r="L66"/>
  <c r="P115" i="12"/>
  <c r="P92" i="11"/>
  <c r="P56"/>
  <c r="P19"/>
  <c r="P6"/>
  <c r="P9"/>
  <c r="C116" i="10"/>
  <c r="O116" s="1"/>
  <c r="J108" i="9"/>
  <c r="B36"/>
  <c r="P105" i="8"/>
  <c r="N198" i="7"/>
  <c r="O198" s="1"/>
  <c r="C168"/>
  <c r="C65" i="6"/>
  <c r="P41"/>
  <c r="D66"/>
  <c r="O86" i="1"/>
  <c r="P72" i="8"/>
  <c r="P6" i="9"/>
  <c r="P11"/>
  <c r="J22" i="18"/>
  <c r="J35"/>
  <c r="O152" i="12"/>
  <c r="O35" i="9"/>
  <c r="P56" i="7"/>
  <c r="O183" i="10"/>
  <c r="O198" i="11"/>
  <c r="O182" i="12"/>
  <c r="O198" i="13"/>
  <c r="N132"/>
  <c r="O183" i="14"/>
  <c r="P12" i="9"/>
  <c r="P60"/>
  <c r="J27" i="18"/>
  <c r="N90" i="19"/>
  <c r="N122"/>
  <c r="P40"/>
  <c r="P41" i="20"/>
  <c r="N35" i="1"/>
  <c r="J132"/>
  <c r="F132"/>
  <c r="P9" i="9"/>
  <c r="C20"/>
  <c r="B72"/>
  <c r="P63"/>
  <c r="C71"/>
  <c r="O71" s="1"/>
  <c r="P10" i="19"/>
  <c r="P18"/>
  <c r="P38"/>
  <c r="C86"/>
  <c r="I86" s="1"/>
  <c r="I7" i="18"/>
  <c r="J40"/>
  <c r="M73" i="19"/>
  <c r="N93"/>
  <c r="M89"/>
  <c r="N89" s="1"/>
  <c r="M109"/>
  <c r="N109" s="1"/>
  <c r="O62" i="1"/>
  <c r="O17" i="9"/>
  <c r="P17" s="1"/>
  <c r="N153" i="1"/>
  <c r="O153" s="1"/>
  <c r="O156"/>
  <c r="O176"/>
  <c r="O185"/>
  <c r="O193"/>
  <c r="H199"/>
  <c r="C199" s="1"/>
  <c r="O30"/>
  <c r="O22"/>
  <c r="O7" i="6"/>
  <c r="P7" s="1"/>
  <c r="O21"/>
  <c r="P23" s="1"/>
  <c r="O32"/>
  <c r="P32" s="1"/>
  <c r="O33"/>
  <c r="P33" s="1"/>
  <c r="C35"/>
  <c r="O44"/>
  <c r="P44" s="1"/>
  <c r="O47"/>
  <c r="P47" s="1"/>
  <c r="O48"/>
  <c r="P48" s="1"/>
  <c r="N50"/>
  <c r="O50" s="1"/>
  <c r="O52"/>
  <c r="P58" s="1"/>
  <c r="P56"/>
  <c r="N65"/>
  <c r="B132"/>
  <c r="O94"/>
  <c r="O109"/>
  <c r="O111"/>
  <c r="O114"/>
  <c r="O121"/>
  <c r="N131"/>
  <c r="O131" s="1"/>
  <c r="O146"/>
  <c r="O162"/>
  <c r="N168"/>
  <c r="L199"/>
  <c r="O173"/>
  <c r="O180"/>
  <c r="N183"/>
  <c r="O186"/>
  <c r="F199"/>
  <c r="O15" i="7"/>
  <c r="P15" s="1"/>
  <c r="O18"/>
  <c r="P18" s="1"/>
  <c r="C20"/>
  <c r="L66"/>
  <c r="O23"/>
  <c r="P23" s="1"/>
  <c r="O40"/>
  <c r="O47"/>
  <c r="O76"/>
  <c r="O81"/>
  <c r="O89"/>
  <c r="P89" s="1"/>
  <c r="O91"/>
  <c r="P91" s="1"/>
  <c r="O95"/>
  <c r="P95" s="1"/>
  <c r="O98"/>
  <c r="P98" s="1"/>
  <c r="C101"/>
  <c r="O106"/>
  <c r="O111"/>
  <c r="O117"/>
  <c r="O119"/>
  <c r="O128"/>
  <c r="O140"/>
  <c r="O148"/>
  <c r="F199"/>
  <c r="O156"/>
  <c r="O169"/>
  <c r="O173"/>
  <c r="O177"/>
  <c r="O191"/>
  <c r="O8" i="8"/>
  <c r="O32"/>
  <c r="O33"/>
  <c r="O37"/>
  <c r="P39" s="1"/>
  <c r="O44"/>
  <c r="P44" s="1"/>
  <c r="O45"/>
  <c r="O48"/>
  <c r="P48" s="1"/>
  <c r="C50"/>
  <c r="O53"/>
  <c r="O60"/>
  <c r="C65"/>
  <c r="O65" s="1"/>
  <c r="P78"/>
  <c r="O79"/>
  <c r="O81"/>
  <c r="P81" s="1"/>
  <c r="O82"/>
  <c r="P82" s="1"/>
  <c r="P85"/>
  <c r="N86"/>
  <c r="O98"/>
  <c r="P98" s="1"/>
  <c r="C101"/>
  <c r="P107"/>
  <c r="O110"/>
  <c r="P110" s="1"/>
  <c r="O114"/>
  <c r="P114" s="1"/>
  <c r="C116"/>
  <c r="O116" s="1"/>
  <c r="O139"/>
  <c r="O141"/>
  <c r="O143"/>
  <c r="O169"/>
  <c r="O178"/>
  <c r="O196"/>
  <c r="N198"/>
  <c r="O198" s="1"/>
  <c r="O38" i="10"/>
  <c r="P38" s="1"/>
  <c r="P42"/>
  <c r="O89"/>
  <c r="P89" s="1"/>
  <c r="O148"/>
  <c r="O168" i="7"/>
  <c r="P11" i="8"/>
  <c r="P75" i="13"/>
  <c r="P26" i="20"/>
  <c r="P25"/>
  <c r="P23"/>
  <c r="N77"/>
  <c r="N116" i="1"/>
  <c r="H36" i="9"/>
  <c r="P70"/>
  <c r="P41" i="19"/>
  <c r="J10" i="18"/>
  <c r="H36"/>
  <c r="J43"/>
  <c r="N123" i="19"/>
  <c r="O154" i="1"/>
  <c r="O164"/>
  <c r="O40" i="6"/>
  <c r="P40" s="1"/>
  <c r="O53"/>
  <c r="P53" s="1"/>
  <c r="P54"/>
  <c r="P64"/>
  <c r="O73"/>
  <c r="P73" s="1"/>
  <c r="O147"/>
  <c r="O196"/>
  <c r="P26" i="7"/>
  <c r="O63"/>
  <c r="O103"/>
  <c r="P103" s="1"/>
  <c r="O112"/>
  <c r="P112" s="1"/>
  <c r="O118"/>
  <c r="P118" s="1"/>
  <c r="O126"/>
  <c r="F132"/>
  <c r="O143"/>
  <c r="O147"/>
  <c r="O17" i="8"/>
  <c r="P17" s="1"/>
  <c r="O111"/>
  <c r="P111" s="1"/>
  <c r="D199"/>
  <c r="O177"/>
  <c r="O185"/>
  <c r="O8" i="10"/>
  <c r="P12"/>
  <c r="N131"/>
  <c r="P78" i="13"/>
  <c r="O14" i="10"/>
  <c r="P14" s="1"/>
  <c r="O15"/>
  <c r="O22"/>
  <c r="O44"/>
  <c r="P44" s="1"/>
  <c r="O47"/>
  <c r="P47" s="1"/>
  <c r="O81"/>
  <c r="P81" s="1"/>
  <c r="O98"/>
  <c r="P98" s="1"/>
  <c r="O102"/>
  <c r="O106"/>
  <c r="O110"/>
  <c r="O114"/>
  <c r="O118"/>
  <c r="O140"/>
  <c r="O147"/>
  <c r="B199"/>
  <c r="O169"/>
  <c r="O173"/>
  <c r="O176"/>
  <c r="O177"/>
  <c r="O180"/>
  <c r="O184"/>
  <c r="O193"/>
  <c r="N198"/>
  <c r="O198" s="1"/>
  <c r="O23" i="11"/>
  <c r="P23" s="1"/>
  <c r="O46"/>
  <c r="P48" s="1"/>
  <c r="O82"/>
  <c r="O89"/>
  <c r="P89" s="1"/>
  <c r="P93"/>
  <c r="O103"/>
  <c r="P103" s="1"/>
  <c r="C131"/>
  <c r="B199"/>
  <c r="C168"/>
  <c r="O14" i="12"/>
  <c r="O16"/>
  <c r="P16" s="1"/>
  <c r="O28"/>
  <c r="P28" s="1"/>
  <c r="O32"/>
  <c r="P32" s="1"/>
  <c r="O38"/>
  <c r="O53"/>
  <c r="P53" s="1"/>
  <c r="O60"/>
  <c r="P60" s="1"/>
  <c r="C65"/>
  <c r="O81"/>
  <c r="O103"/>
  <c r="P103" s="1"/>
  <c r="O146"/>
  <c r="O147"/>
  <c r="O150"/>
  <c r="O163"/>
  <c r="O187"/>
  <c r="J198"/>
  <c r="O15" i="13"/>
  <c r="C20"/>
  <c r="O28"/>
  <c r="N35"/>
  <c r="O36"/>
  <c r="O44"/>
  <c r="C50"/>
  <c r="O58"/>
  <c r="P58" s="1"/>
  <c r="O74"/>
  <c r="P74" s="1"/>
  <c r="O99"/>
  <c r="P99" s="1"/>
  <c r="O106"/>
  <c r="P106" s="1"/>
  <c r="C116"/>
  <c r="O116" s="1"/>
  <c r="O119"/>
  <c r="P119" s="1"/>
  <c r="P123"/>
  <c r="O147"/>
  <c r="O151"/>
  <c r="N168"/>
  <c r="O168" s="1"/>
  <c r="O176"/>
  <c r="O177"/>
  <c r="O180"/>
  <c r="O193"/>
  <c r="O14" i="14"/>
  <c r="P14" s="1"/>
  <c r="P19"/>
  <c r="F66"/>
  <c r="J66"/>
  <c r="O22"/>
  <c r="P22" s="1"/>
  <c r="O30"/>
  <c r="P30" s="1"/>
  <c r="O31"/>
  <c r="P31" s="1"/>
  <c r="O33"/>
  <c r="P33" s="1"/>
  <c r="P34"/>
  <c r="H66"/>
  <c r="O37"/>
  <c r="O38"/>
  <c r="O43"/>
  <c r="O46"/>
  <c r="P46" s="1"/>
  <c r="O48"/>
  <c r="N65"/>
  <c r="O65" s="1"/>
  <c r="O103"/>
  <c r="P103" s="1"/>
  <c r="O104"/>
  <c r="P104" s="1"/>
  <c r="O106"/>
  <c r="P106" s="1"/>
  <c r="O110"/>
  <c r="P110" s="1"/>
  <c r="O119"/>
  <c r="P119" s="1"/>
  <c r="O140"/>
  <c r="O151"/>
  <c r="B199"/>
  <c r="O176"/>
  <c r="O180"/>
  <c r="O7" i="15"/>
  <c r="O14"/>
  <c r="O16"/>
  <c r="P16" s="1"/>
  <c r="N20"/>
  <c r="O23"/>
  <c r="O30"/>
  <c r="P30" s="1"/>
  <c r="O43"/>
  <c r="P43" s="1"/>
  <c r="O48"/>
  <c r="P48" s="1"/>
  <c r="O56"/>
  <c r="P56" s="1"/>
  <c r="O60"/>
  <c r="P60" s="1"/>
  <c r="D66"/>
  <c r="O74"/>
  <c r="P74" s="1"/>
  <c r="P75"/>
  <c r="P77"/>
  <c r="L132"/>
  <c r="O87"/>
  <c r="P93" s="1"/>
  <c r="O95"/>
  <c r="P95" s="1"/>
  <c r="O98"/>
  <c r="P98" s="1"/>
  <c r="O99"/>
  <c r="P99" s="1"/>
  <c r="C101"/>
  <c r="O110"/>
  <c r="P110" s="1"/>
  <c r="O114"/>
  <c r="P114" s="1"/>
  <c r="O118"/>
  <c r="P118" s="1"/>
  <c r="P122"/>
  <c r="O150"/>
  <c r="O166"/>
  <c r="O169"/>
  <c r="O179"/>
  <c r="D199"/>
  <c r="L199"/>
  <c r="O78" i="9"/>
  <c r="O80"/>
  <c r="O90"/>
  <c r="O100"/>
  <c r="O103"/>
  <c r="P11" i="11"/>
  <c r="P12"/>
  <c r="O14"/>
  <c r="P14" s="1"/>
  <c r="P24"/>
  <c r="P26"/>
  <c r="P39"/>
  <c r="O40"/>
  <c r="P40" s="1"/>
  <c r="P57"/>
  <c r="O98"/>
  <c r="P98" s="1"/>
  <c r="C116"/>
  <c r="O118"/>
  <c r="O148"/>
  <c r="O155"/>
  <c r="O156"/>
  <c r="O173"/>
  <c r="O192"/>
  <c r="O18" i="12"/>
  <c r="O29"/>
  <c r="P29" s="1"/>
  <c r="B66"/>
  <c r="O51"/>
  <c r="P56" s="1"/>
  <c r="O63"/>
  <c r="P63" s="1"/>
  <c r="O126"/>
  <c r="O16" i="13"/>
  <c r="P16" s="1"/>
  <c r="O43"/>
  <c r="O45"/>
  <c r="O110"/>
  <c r="P110" s="1"/>
  <c r="J132"/>
  <c r="O169"/>
  <c r="O173"/>
  <c r="O47" i="14"/>
  <c r="P47" s="1"/>
  <c r="P105"/>
  <c r="C168"/>
  <c r="O171"/>
  <c r="O15" i="15"/>
  <c r="P15" s="1"/>
  <c r="O18"/>
  <c r="P18" s="1"/>
  <c r="B66"/>
  <c r="J66"/>
  <c r="P78"/>
  <c r="B132"/>
  <c r="J132"/>
  <c r="O156"/>
  <c r="O170"/>
  <c r="O177"/>
  <c r="O105" i="9"/>
  <c r="I18" i="18"/>
  <c r="J18" s="1"/>
  <c r="H117"/>
  <c r="H133" s="1"/>
  <c r="B133"/>
  <c r="C183"/>
  <c r="G183" s="1"/>
  <c r="G185"/>
  <c r="G195"/>
  <c r="G197"/>
  <c r="P11" i="20"/>
  <c r="O24"/>
  <c r="P24" s="1"/>
  <c r="P38"/>
  <c r="M73"/>
  <c r="N73" s="1"/>
  <c r="M83"/>
  <c r="N83" s="1"/>
  <c r="M102"/>
  <c r="N102" s="1"/>
  <c r="M116"/>
  <c r="O9"/>
  <c r="P9" s="1"/>
  <c r="P53"/>
  <c r="N107"/>
  <c r="B66" i="1"/>
  <c r="J66"/>
  <c r="M120" i="20"/>
  <c r="M119"/>
  <c r="M117"/>
  <c r="N117" s="1"/>
  <c r="M118"/>
  <c r="D131"/>
  <c r="L100"/>
  <c r="N64"/>
  <c r="N19"/>
  <c r="C131" i="19"/>
  <c r="K131" s="1"/>
  <c r="C116"/>
  <c r="I116" s="1"/>
  <c r="L116"/>
  <c r="H132"/>
  <c r="F65"/>
  <c r="C34"/>
  <c r="E34" s="1"/>
  <c r="B65"/>
  <c r="B131" i="20"/>
  <c r="H131"/>
  <c r="J131"/>
  <c r="B65"/>
  <c r="N49"/>
  <c r="C49"/>
  <c r="I49" s="1"/>
  <c r="N34"/>
  <c r="L65"/>
  <c r="C19"/>
  <c r="K19" s="1"/>
  <c r="D65"/>
  <c r="L131" i="19"/>
  <c r="F132"/>
  <c r="D132"/>
  <c r="B132"/>
  <c r="J132"/>
  <c r="L101"/>
  <c r="M101" s="1"/>
  <c r="L65"/>
  <c r="J65"/>
  <c r="N34"/>
  <c r="H183" i="18"/>
  <c r="I183" s="1"/>
  <c r="C117"/>
  <c r="G117" s="1"/>
  <c r="D133"/>
  <c r="C51"/>
  <c r="G51" s="1"/>
  <c r="E36"/>
  <c r="I36"/>
  <c r="B67"/>
  <c r="C198" i="15"/>
  <c r="E198" s="1"/>
  <c r="B199"/>
  <c r="O175"/>
  <c r="N183"/>
  <c r="O176"/>
  <c r="C183"/>
  <c r="I183" s="1"/>
  <c r="H199"/>
  <c r="C168"/>
  <c r="O160"/>
  <c r="C153"/>
  <c r="J199"/>
  <c r="O145"/>
  <c r="N153"/>
  <c r="O123"/>
  <c r="P123" s="1"/>
  <c r="N131"/>
  <c r="F132"/>
  <c r="D132"/>
  <c r="C131"/>
  <c r="K131" s="1"/>
  <c r="N116"/>
  <c r="C116"/>
  <c r="I116" s="1"/>
  <c r="O108"/>
  <c r="P108" s="1"/>
  <c r="O109"/>
  <c r="P109" s="1"/>
  <c r="N101"/>
  <c r="H132"/>
  <c r="N86"/>
  <c r="C86"/>
  <c r="F66"/>
  <c r="C20"/>
  <c r="N65"/>
  <c r="O65" s="1"/>
  <c r="P117" i="7"/>
  <c r="P120"/>
  <c r="N132" i="8"/>
  <c r="P130" i="7"/>
  <c r="P87" i="8"/>
  <c r="N87" i="19"/>
  <c r="N100"/>
  <c r="O61" i="9"/>
  <c r="P61" s="1"/>
  <c r="O139" i="1"/>
  <c r="N86" i="6"/>
  <c r="H132" i="7"/>
  <c r="O22" i="8"/>
  <c r="O35" i="13"/>
  <c r="P90" i="10"/>
  <c r="L132" i="1"/>
  <c r="H65" i="19"/>
  <c r="C64"/>
  <c r="E64" s="1"/>
  <c r="N64"/>
  <c r="O51"/>
  <c r="P62" s="1"/>
  <c r="M121"/>
  <c r="N121" s="1"/>
  <c r="O79" i="7"/>
  <c r="C116" i="12"/>
  <c r="D132"/>
  <c r="O25" i="13"/>
  <c r="O40"/>
  <c r="P51" i="14"/>
  <c r="P57"/>
  <c r="N20" i="1"/>
  <c r="F66"/>
  <c r="N65"/>
  <c r="O20" i="19"/>
  <c r="O94" i="1"/>
  <c r="M128" i="19"/>
  <c r="N128" s="1"/>
  <c r="O149" i="1"/>
  <c r="O141" i="6"/>
  <c r="O143"/>
  <c r="O158"/>
  <c r="J66" i="10"/>
  <c r="O154"/>
  <c r="O102" i="11"/>
  <c r="O106"/>
  <c r="P106" s="1"/>
  <c r="O151"/>
  <c r="O180"/>
  <c r="O37" i="12"/>
  <c r="P47" s="1"/>
  <c r="O82"/>
  <c r="P83" s="1"/>
  <c r="O191" i="15"/>
  <c r="O62" i="20"/>
  <c r="P62" s="1"/>
  <c r="C64"/>
  <c r="G64" s="1"/>
  <c r="J65"/>
  <c r="F131"/>
  <c r="L85"/>
  <c r="C85"/>
  <c r="E85" s="1"/>
  <c r="P92" i="8"/>
  <c r="C86" i="6"/>
  <c r="P100" i="8"/>
  <c r="O101" i="13"/>
  <c r="H21" i="18"/>
  <c r="C168" i="6"/>
  <c r="P11" i="7"/>
  <c r="O168" i="14"/>
  <c r="N20" i="7"/>
  <c r="C199" i="10"/>
  <c r="O86"/>
  <c r="H132" i="8"/>
  <c r="F132" i="14"/>
  <c r="P90" i="8"/>
  <c r="O59" i="7"/>
  <c r="C183" i="6"/>
  <c r="P100" i="10"/>
  <c r="P34" i="11"/>
  <c r="P100" i="13"/>
  <c r="P64"/>
  <c r="P19" i="9"/>
  <c r="N115" i="19"/>
  <c r="O91" i="1"/>
  <c r="O87" i="7"/>
  <c r="P12"/>
  <c r="N168" i="11"/>
  <c r="N116" i="12"/>
  <c r="O131" i="13"/>
  <c r="D199" i="14"/>
  <c r="M124" i="19"/>
  <c r="N124" s="1"/>
  <c r="P90" i="12"/>
  <c r="P107"/>
  <c r="O35" i="1"/>
  <c r="N19" i="19"/>
  <c r="J25" i="18"/>
  <c r="P26" i="6"/>
  <c r="C101"/>
  <c r="O139"/>
  <c r="O165"/>
  <c r="P92" i="12"/>
  <c r="D36" i="9"/>
  <c r="N20"/>
  <c r="O8" i="19"/>
  <c r="P8" s="1"/>
  <c r="O127" i="6"/>
  <c r="P127" s="1"/>
  <c r="O73" i="7"/>
  <c r="O165"/>
  <c r="O194" i="13"/>
  <c r="O153" i="6"/>
  <c r="M110" i="19"/>
  <c r="N110" s="1"/>
  <c r="O69" i="9"/>
  <c r="P69" s="1"/>
  <c r="M104" i="19"/>
  <c r="N104" s="1"/>
  <c r="O158" i="1"/>
  <c r="O178"/>
  <c r="J66" i="6"/>
  <c r="O128"/>
  <c r="N101" i="10"/>
  <c r="O101" s="1"/>
  <c r="H132"/>
  <c r="H66" i="12"/>
  <c r="C20"/>
  <c r="O23" i="13"/>
  <c r="O98"/>
  <c r="P98" s="1"/>
  <c r="O184" i="14"/>
  <c r="P36"/>
  <c r="P39"/>
  <c r="P26" i="15"/>
  <c r="P24"/>
  <c r="L86" i="19"/>
  <c r="O59" i="1"/>
  <c r="D67" i="18"/>
  <c r="C21"/>
  <c r="O43" i="9"/>
  <c r="O26" i="19"/>
  <c r="M108"/>
  <c r="N108" s="1"/>
  <c r="O47"/>
  <c r="P47" s="1"/>
  <c r="M106"/>
  <c r="N106" s="1"/>
  <c r="O143" i="1"/>
  <c r="O14" i="6"/>
  <c r="P14" s="1"/>
  <c r="C20"/>
  <c r="O103"/>
  <c r="C116" i="7"/>
  <c r="O166"/>
  <c r="O112" i="10"/>
  <c r="P112" s="1"/>
  <c r="O89" i="14"/>
  <c r="P89" s="1"/>
  <c r="P123" i="7"/>
  <c r="P93" i="8"/>
  <c r="H132" i="6"/>
  <c r="O168" i="8"/>
  <c r="D65" i="19"/>
  <c r="C131" i="7"/>
  <c r="O65" i="10"/>
  <c r="F66" i="11"/>
  <c r="O24" i="19"/>
  <c r="N49"/>
  <c r="C49"/>
  <c r="I49" s="1"/>
  <c r="P24" i="12"/>
  <c r="O192" i="6"/>
  <c r="P27" i="12"/>
  <c r="L132"/>
  <c r="J36" i="9"/>
  <c r="C131" i="10"/>
  <c r="O30" i="7"/>
  <c r="P30" s="1"/>
  <c r="D66"/>
  <c r="C50"/>
  <c r="O50" s="1"/>
  <c r="C86" i="8"/>
  <c r="P72" i="14"/>
  <c r="N92" i="19"/>
  <c r="N117"/>
  <c r="C101" i="1"/>
  <c r="O161" i="6"/>
  <c r="O125"/>
  <c r="O97"/>
  <c r="O52" i="7"/>
  <c r="P52" s="1"/>
  <c r="P120" i="10"/>
  <c r="C35" i="11"/>
  <c r="C197" i="12"/>
  <c r="O131"/>
  <c r="P102"/>
  <c r="P56" i="13"/>
  <c r="N20"/>
  <c r="D66"/>
  <c r="P108" i="14"/>
  <c r="O53" i="9"/>
  <c r="O21" i="19"/>
  <c r="P28" s="1"/>
  <c r="M98"/>
  <c r="N98" s="1"/>
  <c r="M126"/>
  <c r="N126" s="1"/>
  <c r="H66" i="1"/>
  <c r="O6"/>
  <c r="P63" i="19"/>
  <c r="N130"/>
  <c r="O141" i="1"/>
  <c r="O38" i="7"/>
  <c r="P108"/>
  <c r="O110"/>
  <c r="P110" s="1"/>
  <c r="P130" i="11"/>
  <c r="O27" i="15"/>
  <c r="P27" s="1"/>
  <c r="O6" i="6"/>
  <c r="P11" s="1"/>
  <c r="C86" i="7"/>
  <c r="N86"/>
  <c r="O188"/>
  <c r="O177" i="11"/>
  <c r="O6" i="12"/>
  <c r="O46" i="13"/>
  <c r="P46" s="1"/>
  <c r="P100" i="15"/>
  <c r="C50" i="1"/>
  <c r="O14"/>
  <c r="N101"/>
  <c r="C116"/>
  <c r="C56" i="9"/>
  <c r="H51" i="18"/>
  <c r="I51" s="1"/>
  <c r="L66" i="6"/>
  <c r="O25"/>
  <c r="P25" s="1"/>
  <c r="O60"/>
  <c r="P60" s="1"/>
  <c r="O76"/>
  <c r="P76" s="1"/>
  <c r="F132"/>
  <c r="L132"/>
  <c r="O46" i="7"/>
  <c r="P93"/>
  <c r="P107"/>
  <c r="P122"/>
  <c r="O139"/>
  <c r="P107" i="10"/>
  <c r="P122"/>
  <c r="P90" i="11"/>
  <c r="O111"/>
  <c r="P111" s="1"/>
  <c r="O140"/>
  <c r="C153"/>
  <c r="P77" i="12"/>
  <c r="O176"/>
  <c r="O7" i="13"/>
  <c r="P18" s="1"/>
  <c r="P9"/>
  <c r="P93"/>
  <c r="P107"/>
  <c r="P54" i="14"/>
  <c r="O156"/>
  <c r="O118" i="8"/>
  <c r="O31" i="10"/>
  <c r="P31" s="1"/>
  <c r="O98" i="12"/>
  <c r="P98" s="1"/>
  <c r="O53" i="13"/>
  <c r="P53" s="1"/>
  <c r="C50" i="14"/>
  <c r="N50"/>
  <c r="G18" i="18"/>
  <c r="E18"/>
  <c r="P50" i="20"/>
  <c r="P63"/>
  <c r="M86"/>
  <c r="N92" s="1"/>
  <c r="M112"/>
  <c r="N112" s="1"/>
  <c r="C130"/>
  <c r="G130" s="1"/>
  <c r="O96" i="15"/>
  <c r="P96" s="1"/>
  <c r="O147" i="1"/>
  <c r="O162"/>
  <c r="O10" i="6"/>
  <c r="P10" s="1"/>
  <c r="O31" i="13"/>
  <c r="P31" s="1"/>
  <c r="O53" i="14"/>
  <c r="P53" s="1"/>
  <c r="P123" i="10"/>
  <c r="P27" i="11"/>
  <c r="P78"/>
  <c r="P78" i="12"/>
  <c r="P93"/>
  <c r="P11" i="13"/>
  <c r="P78" i="14"/>
  <c r="C107" i="9"/>
  <c r="O166" i="8"/>
  <c r="O47" i="13"/>
  <c r="P47" s="1"/>
  <c r="O76" i="14"/>
  <c r="P76" s="1"/>
  <c r="I28" i="18"/>
  <c r="J28" s="1"/>
  <c r="L130" i="20"/>
  <c r="O29"/>
  <c r="P29" s="1"/>
  <c r="L115"/>
  <c r="M115" s="1"/>
  <c r="C20" i="1"/>
  <c r="C65"/>
  <c r="N131"/>
  <c r="O131" s="1"/>
  <c r="O54" i="19"/>
  <c r="P54" s="1"/>
  <c r="O192" i="1"/>
  <c r="C198"/>
  <c r="O72" i="6"/>
  <c r="P78" s="1"/>
  <c r="N198"/>
  <c r="O198" s="1"/>
  <c r="P42" i="7"/>
  <c r="P57"/>
  <c r="O114"/>
  <c r="P114" s="1"/>
  <c r="N131"/>
  <c r="N153"/>
  <c r="O52" i="8"/>
  <c r="P52" s="1"/>
  <c r="C50" i="10"/>
  <c r="N65" i="11"/>
  <c r="O65" s="1"/>
  <c r="F199"/>
  <c r="P57" i="12"/>
  <c r="N65"/>
  <c r="P105"/>
  <c r="P54" i="13"/>
  <c r="P122"/>
  <c r="P123" i="14"/>
  <c r="O38" i="8"/>
  <c r="P38" s="1"/>
  <c r="O29" i="13"/>
  <c r="P29" s="1"/>
  <c r="O143"/>
  <c r="O126" i="14"/>
  <c r="P126" s="1"/>
  <c r="O179" i="7"/>
  <c r="O186"/>
  <c r="O193"/>
  <c r="O28" i="8"/>
  <c r="P49"/>
  <c r="P77"/>
  <c r="O119"/>
  <c r="P119" s="1"/>
  <c r="O16" i="10"/>
  <c r="P16" s="1"/>
  <c r="O23"/>
  <c r="P23" s="1"/>
  <c r="O52"/>
  <c r="P58" s="1"/>
  <c r="O72"/>
  <c r="O139"/>
  <c r="O151"/>
  <c r="O28" i="11"/>
  <c r="P28" s="1"/>
  <c r="O32"/>
  <c r="P32" s="1"/>
  <c r="P41"/>
  <c r="H132"/>
  <c r="O94"/>
  <c r="P94" s="1"/>
  <c r="N101"/>
  <c r="N131"/>
  <c r="O169"/>
  <c r="O184"/>
  <c r="O7" i="12"/>
  <c r="N20"/>
  <c r="O25"/>
  <c r="P25" s="1"/>
  <c r="O62"/>
  <c r="P62" s="1"/>
  <c r="O118"/>
  <c r="O179"/>
  <c r="O191"/>
  <c r="O32" i="13"/>
  <c r="P32" s="1"/>
  <c r="P90"/>
  <c r="O196"/>
  <c r="P90" i="14"/>
  <c r="P35" i="20"/>
  <c r="P48"/>
  <c r="O13" i="13"/>
  <c r="P13" s="1"/>
  <c r="O21"/>
  <c r="P27" s="1"/>
  <c r="C153"/>
  <c r="N153"/>
  <c r="C183"/>
  <c r="N183"/>
  <c r="D66" i="14"/>
  <c r="C20"/>
  <c r="O20" s="1"/>
  <c r="O99"/>
  <c r="P99" s="1"/>
  <c r="O180" i="7"/>
  <c r="O16" i="8"/>
  <c r="O21"/>
  <c r="P26" s="1"/>
  <c r="N35"/>
  <c r="O35" s="1"/>
  <c r="P93" i="10"/>
  <c r="C153"/>
  <c r="O18" i="11"/>
  <c r="P18" s="1"/>
  <c r="N35"/>
  <c r="P54"/>
  <c r="B132"/>
  <c r="P123"/>
  <c r="P26" i="12"/>
  <c r="O44"/>
  <c r="P44" s="1"/>
  <c r="C86"/>
  <c r="N101"/>
  <c r="P57" i="13"/>
  <c r="P77"/>
  <c r="O181"/>
  <c r="P42" i="14"/>
  <c r="P56"/>
  <c r="J132"/>
  <c r="P90" i="15"/>
  <c r="P40" i="20"/>
  <c r="O140" i="15"/>
  <c r="O185" i="13"/>
  <c r="P9" i="14"/>
  <c r="O15"/>
  <c r="P15" s="1"/>
  <c r="O23"/>
  <c r="P23" s="1"/>
  <c r="P41"/>
  <c r="O82"/>
  <c r="P82" s="1"/>
  <c r="P107"/>
  <c r="O104" i="15"/>
  <c r="P104" s="1"/>
  <c r="F199"/>
  <c r="H108" i="9"/>
  <c r="O127" i="15"/>
  <c r="P127" s="1"/>
  <c r="N65" i="13"/>
  <c r="O65" s="1"/>
  <c r="O192"/>
  <c r="P11" i="14"/>
  <c r="P27"/>
  <c r="N101"/>
  <c r="O6" i="15"/>
  <c r="P12" s="1"/>
  <c r="C35"/>
  <c r="O79"/>
  <c r="P79" s="1"/>
  <c r="F133" i="18"/>
  <c r="O141" i="15"/>
  <c r="O155"/>
  <c r="O165"/>
  <c r="O185"/>
  <c r="O89" i="9"/>
  <c r="O104"/>
  <c r="P18" i="20"/>
  <c r="O124" i="15"/>
  <c r="P124" s="1"/>
  <c r="O146"/>
  <c r="N168"/>
  <c r="P10" i="20"/>
  <c r="O46"/>
  <c r="P46" s="1"/>
  <c r="M81"/>
  <c r="N81" s="1"/>
  <c r="M97"/>
  <c r="N97" s="1"/>
  <c r="O54"/>
  <c r="P54" s="1"/>
  <c r="C100"/>
  <c r="E100" s="1"/>
  <c r="P33"/>
  <c r="N84" l="1"/>
  <c r="N76"/>
  <c r="N79"/>
  <c r="N71"/>
  <c r="N80"/>
  <c r="N78"/>
  <c r="N82"/>
  <c r="K101" i="19"/>
  <c r="I130" i="20"/>
  <c r="K130"/>
  <c r="N124"/>
  <c r="N127"/>
  <c r="N125"/>
  <c r="N120"/>
  <c r="N118"/>
  <c r="N119"/>
  <c r="N116"/>
  <c r="E130"/>
  <c r="N123"/>
  <c r="N128"/>
  <c r="N106"/>
  <c r="N101"/>
  <c r="N109"/>
  <c r="N110"/>
  <c r="N113"/>
  <c r="N114"/>
  <c r="N104"/>
  <c r="N105"/>
  <c r="N108"/>
  <c r="N103"/>
  <c r="G100"/>
  <c r="I100"/>
  <c r="K100"/>
  <c r="G85"/>
  <c r="I85"/>
  <c r="K85"/>
  <c r="M64"/>
  <c r="E64"/>
  <c r="K64"/>
  <c r="I64"/>
  <c r="K49"/>
  <c r="M49"/>
  <c r="E49"/>
  <c r="G49"/>
  <c r="G34"/>
  <c r="I34"/>
  <c r="K34"/>
  <c r="M34"/>
  <c r="M19"/>
  <c r="E19"/>
  <c r="G19"/>
  <c r="I19"/>
  <c r="E131" i="19"/>
  <c r="G131"/>
  <c r="I131"/>
  <c r="K116"/>
  <c r="E116"/>
  <c r="G116"/>
  <c r="E101"/>
  <c r="N73"/>
  <c r="N80"/>
  <c r="N78"/>
  <c r="N85"/>
  <c r="N76"/>
  <c r="N74"/>
  <c r="N83"/>
  <c r="N72"/>
  <c r="N77"/>
  <c r="N75"/>
  <c r="K86"/>
  <c r="N84"/>
  <c r="E86"/>
  <c r="N79"/>
  <c r="G86"/>
  <c r="N81"/>
  <c r="G64"/>
  <c r="P57"/>
  <c r="I64"/>
  <c r="P51"/>
  <c r="P55"/>
  <c r="P58"/>
  <c r="P56"/>
  <c r="P61"/>
  <c r="P52"/>
  <c r="P59"/>
  <c r="P53"/>
  <c r="K64"/>
  <c r="P50"/>
  <c r="M64"/>
  <c r="K49"/>
  <c r="M49"/>
  <c r="E49"/>
  <c r="G49"/>
  <c r="P24"/>
  <c r="P26"/>
  <c r="G34"/>
  <c r="P32"/>
  <c r="I34"/>
  <c r="P21"/>
  <c r="P27"/>
  <c r="P22"/>
  <c r="P31"/>
  <c r="P23"/>
  <c r="K34"/>
  <c r="P29"/>
  <c r="M34"/>
  <c r="G198" i="15"/>
  <c r="M198"/>
  <c r="K198"/>
  <c r="I198"/>
  <c r="P179"/>
  <c r="K183"/>
  <c r="M183"/>
  <c r="E183"/>
  <c r="P182"/>
  <c r="P180"/>
  <c r="P177"/>
  <c r="P175"/>
  <c r="P173"/>
  <c r="P171"/>
  <c r="P169"/>
  <c r="P181"/>
  <c r="P178"/>
  <c r="P176"/>
  <c r="P172"/>
  <c r="P170"/>
  <c r="G183"/>
  <c r="M131"/>
  <c r="E131"/>
  <c r="G131"/>
  <c r="I131"/>
  <c r="G116"/>
  <c r="M116"/>
  <c r="E116"/>
  <c r="K116"/>
  <c r="I35"/>
  <c r="K35"/>
  <c r="G35"/>
  <c r="E35"/>
  <c r="P21"/>
  <c r="P23"/>
  <c r="P33"/>
  <c r="P25"/>
  <c r="P34"/>
  <c r="M35"/>
  <c r="P31"/>
  <c r="P7"/>
  <c r="P77" i="14"/>
  <c r="P75"/>
  <c r="P85"/>
  <c r="P81"/>
  <c r="P79"/>
  <c r="P73"/>
  <c r="P80"/>
  <c r="P74"/>
  <c r="P84"/>
  <c r="P83"/>
  <c r="P38"/>
  <c r="P26"/>
  <c r="P25"/>
  <c r="P196" i="13"/>
  <c r="P197"/>
  <c r="P195"/>
  <c r="P193"/>
  <c r="P191"/>
  <c r="P189"/>
  <c r="P187"/>
  <c r="P185"/>
  <c r="P194"/>
  <c r="P192"/>
  <c r="P190"/>
  <c r="P188"/>
  <c r="P186"/>
  <c r="P184"/>
  <c r="P39"/>
  <c r="P42"/>
  <c r="P45"/>
  <c r="P40"/>
  <c r="P43"/>
  <c r="P41"/>
  <c r="P38"/>
  <c r="P37"/>
  <c r="P44"/>
  <c r="P48"/>
  <c r="P28"/>
  <c r="P33"/>
  <c r="P22"/>
  <c r="P23"/>
  <c r="P25"/>
  <c r="P30"/>
  <c r="P81" i="12"/>
  <c r="P84"/>
  <c r="P80"/>
  <c r="P82"/>
  <c r="P76"/>
  <c r="P72"/>
  <c r="P85"/>
  <c r="P74"/>
  <c r="P73"/>
  <c r="P79"/>
  <c r="P75"/>
  <c r="P7"/>
  <c r="O116" i="11"/>
  <c r="P82"/>
  <c r="P72"/>
  <c r="P83"/>
  <c r="P85"/>
  <c r="P74"/>
  <c r="P73"/>
  <c r="P80"/>
  <c r="P79"/>
  <c r="C132"/>
  <c r="P77"/>
  <c r="P81"/>
  <c r="P75"/>
  <c r="P84"/>
  <c r="P76"/>
  <c r="P42"/>
  <c r="P36"/>
  <c r="P45"/>
  <c r="P38"/>
  <c r="P46"/>
  <c r="P47"/>
  <c r="P49"/>
  <c r="P43"/>
  <c r="P44"/>
  <c r="P37"/>
  <c r="P110" i="10"/>
  <c r="P115"/>
  <c r="P113"/>
  <c r="P104"/>
  <c r="P114"/>
  <c r="P106"/>
  <c r="P108"/>
  <c r="P111"/>
  <c r="P109"/>
  <c r="P103"/>
  <c r="P27"/>
  <c r="P33"/>
  <c r="P15"/>
  <c r="P8"/>
  <c r="P11"/>
  <c r="P18"/>
  <c r="P19"/>
  <c r="P13"/>
  <c r="P6"/>
  <c r="P10"/>
  <c r="P17"/>
  <c r="P9"/>
  <c r="P7"/>
  <c r="P79" i="8"/>
  <c r="P75"/>
  <c r="P76"/>
  <c r="P80"/>
  <c r="P83"/>
  <c r="P16"/>
  <c r="P6"/>
  <c r="P7"/>
  <c r="P19"/>
  <c r="P9"/>
  <c r="P12"/>
  <c r="P8"/>
  <c r="P13"/>
  <c r="P14"/>
  <c r="P18"/>
  <c r="P179" i="7"/>
  <c r="P182"/>
  <c r="P180"/>
  <c r="P178"/>
  <c r="P176"/>
  <c r="P174"/>
  <c r="P172"/>
  <c r="P170"/>
  <c r="P181"/>
  <c r="P177"/>
  <c r="P175"/>
  <c r="P173"/>
  <c r="P171"/>
  <c r="P169"/>
  <c r="P111"/>
  <c r="P46"/>
  <c r="P36"/>
  <c r="P49"/>
  <c r="P39"/>
  <c r="P43"/>
  <c r="P37"/>
  <c r="P45"/>
  <c r="P38"/>
  <c r="P47"/>
  <c r="P40"/>
  <c r="P41"/>
  <c r="P48"/>
  <c r="P44"/>
  <c r="P125" i="6"/>
  <c r="P128"/>
  <c r="P123"/>
  <c r="P120"/>
  <c r="P119"/>
  <c r="P122"/>
  <c r="P118"/>
  <c r="P121"/>
  <c r="P126"/>
  <c r="P124"/>
  <c r="P129"/>
  <c r="P130"/>
  <c r="P117"/>
  <c r="P97"/>
  <c r="P92"/>
  <c r="P87"/>
  <c r="P100"/>
  <c r="P94"/>
  <c r="P98"/>
  <c r="P99"/>
  <c r="P95"/>
  <c r="P88"/>
  <c r="P91"/>
  <c r="P93"/>
  <c r="P90"/>
  <c r="P96"/>
  <c r="P89"/>
  <c r="P130" i="15"/>
  <c r="P119"/>
  <c r="P117"/>
  <c r="P125"/>
  <c r="P126"/>
  <c r="P129"/>
  <c r="P14"/>
  <c r="P13"/>
  <c r="P17"/>
  <c r="P10"/>
  <c r="P8"/>
  <c r="N199" i="14"/>
  <c r="P102"/>
  <c r="P114"/>
  <c r="P109"/>
  <c r="P113"/>
  <c r="P37"/>
  <c r="P49"/>
  <c r="P45"/>
  <c r="P40"/>
  <c r="P48"/>
  <c r="P43"/>
  <c r="P44"/>
  <c r="P24"/>
  <c r="P29"/>
  <c r="P28"/>
  <c r="P21"/>
  <c r="P19" i="13"/>
  <c r="P15"/>
  <c r="P8"/>
  <c r="P17"/>
  <c r="P7"/>
  <c r="P6"/>
  <c r="P12"/>
  <c r="P10"/>
  <c r="P14"/>
  <c r="P118" i="12"/>
  <c r="P117"/>
  <c r="P123"/>
  <c r="P130"/>
  <c r="P124"/>
  <c r="P129"/>
  <c r="P119"/>
  <c r="P120"/>
  <c r="P126"/>
  <c r="P122"/>
  <c r="P125"/>
  <c r="P121"/>
  <c r="P128"/>
  <c r="P108"/>
  <c r="P106"/>
  <c r="P111"/>
  <c r="P113"/>
  <c r="O65"/>
  <c r="P38"/>
  <c r="P41"/>
  <c r="P43"/>
  <c r="P48"/>
  <c r="P37"/>
  <c r="P36"/>
  <c r="P42"/>
  <c r="P39"/>
  <c r="P45"/>
  <c r="P49"/>
  <c r="P40"/>
  <c r="P8"/>
  <c r="P10"/>
  <c r="P17"/>
  <c r="P122" i="11"/>
  <c r="P119"/>
  <c r="P125"/>
  <c r="P121"/>
  <c r="P118"/>
  <c r="P120"/>
  <c r="P117"/>
  <c r="P129"/>
  <c r="P128"/>
  <c r="P124"/>
  <c r="P126"/>
  <c r="P109"/>
  <c r="P113"/>
  <c r="P110"/>
  <c r="P104"/>
  <c r="P114"/>
  <c r="P117" i="10"/>
  <c r="P121"/>
  <c r="P119"/>
  <c r="P125"/>
  <c r="P118"/>
  <c r="P130"/>
  <c r="P126"/>
  <c r="P124"/>
  <c r="P129"/>
  <c r="P128"/>
  <c r="P56"/>
  <c r="P57"/>
  <c r="P59"/>
  <c r="P62"/>
  <c r="P52"/>
  <c r="P55"/>
  <c r="P51"/>
  <c r="P54"/>
  <c r="P64"/>
  <c r="P63"/>
  <c r="P53"/>
  <c r="P60"/>
  <c r="P26"/>
  <c r="P32"/>
  <c r="P29"/>
  <c r="P30"/>
  <c r="P22"/>
  <c r="P21"/>
  <c r="P24"/>
  <c r="P28"/>
  <c r="P34"/>
  <c r="P25"/>
  <c r="P53" i="9"/>
  <c r="P43"/>
  <c r="P49"/>
  <c r="P54"/>
  <c r="P50"/>
  <c r="P45"/>
  <c r="P55"/>
  <c r="P47"/>
  <c r="P42"/>
  <c r="P44"/>
  <c r="P48"/>
  <c r="P46"/>
  <c r="P51"/>
  <c r="P120" i="8"/>
  <c r="P123"/>
  <c r="P124"/>
  <c r="P129"/>
  <c r="P126"/>
  <c r="P118"/>
  <c r="P130"/>
  <c r="P117"/>
  <c r="P122"/>
  <c r="P121"/>
  <c r="P128"/>
  <c r="P125"/>
  <c r="C66"/>
  <c r="P60"/>
  <c r="P53"/>
  <c r="P57"/>
  <c r="P54"/>
  <c r="P62"/>
  <c r="P63"/>
  <c r="P58"/>
  <c r="P56"/>
  <c r="P51"/>
  <c r="P64"/>
  <c r="P59"/>
  <c r="P55"/>
  <c r="P45"/>
  <c r="P41"/>
  <c r="P47"/>
  <c r="P42"/>
  <c r="P37"/>
  <c r="P36"/>
  <c r="P40"/>
  <c r="P43"/>
  <c r="P28"/>
  <c r="P22"/>
  <c r="P23"/>
  <c r="P33"/>
  <c r="P29"/>
  <c r="P32"/>
  <c r="P25"/>
  <c r="P30"/>
  <c r="P126" i="7"/>
  <c r="P128"/>
  <c r="P121"/>
  <c r="P129"/>
  <c r="P119"/>
  <c r="P124"/>
  <c r="P125"/>
  <c r="P105"/>
  <c r="P115"/>
  <c r="P104"/>
  <c r="P106"/>
  <c r="P102"/>
  <c r="P109"/>
  <c r="P113"/>
  <c r="P73"/>
  <c r="P72"/>
  <c r="P78"/>
  <c r="P76"/>
  <c r="P74"/>
  <c r="P83"/>
  <c r="P79"/>
  <c r="P77"/>
  <c r="P85"/>
  <c r="P81"/>
  <c r="P75"/>
  <c r="P84"/>
  <c r="P80"/>
  <c r="P64"/>
  <c r="P54"/>
  <c r="P59"/>
  <c r="P63"/>
  <c r="P60"/>
  <c r="P51"/>
  <c r="P53"/>
  <c r="P103" i="6"/>
  <c r="P107"/>
  <c r="P114"/>
  <c r="P109"/>
  <c r="P102"/>
  <c r="P104"/>
  <c r="P113"/>
  <c r="P110"/>
  <c r="P108"/>
  <c r="P111"/>
  <c r="P105"/>
  <c r="P115"/>
  <c r="P106"/>
  <c r="P81"/>
  <c r="P84"/>
  <c r="P83"/>
  <c r="P74"/>
  <c r="P79"/>
  <c r="P80"/>
  <c r="P57"/>
  <c r="P62"/>
  <c r="P52"/>
  <c r="P51"/>
  <c r="P63"/>
  <c r="P59"/>
  <c r="P55"/>
  <c r="P18"/>
  <c r="P13"/>
  <c r="P15"/>
  <c r="P17"/>
  <c r="P8"/>
  <c r="C199" i="13"/>
  <c r="C132"/>
  <c r="C198" i="12"/>
  <c r="N199" i="10"/>
  <c r="O35"/>
  <c r="O92" i="9"/>
  <c r="O183" i="8"/>
  <c r="O116" i="1"/>
  <c r="O34" i="20"/>
  <c r="M131" i="19"/>
  <c r="O153" i="14"/>
  <c r="C36" i="9"/>
  <c r="O86" i="14"/>
  <c r="P30" i="6"/>
  <c r="E183" i="18"/>
  <c r="P11" i="12"/>
  <c r="P9"/>
  <c r="P14"/>
  <c r="P13"/>
  <c r="P18"/>
  <c r="P15"/>
  <c r="O86" i="11"/>
  <c r="O199" i="10"/>
  <c r="C66"/>
  <c r="N199" i="8"/>
  <c r="N199" i="1"/>
  <c r="O199" s="1"/>
  <c r="C199" i="8"/>
  <c r="O65" i="6"/>
  <c r="C132" i="1"/>
  <c r="O131" i="11"/>
  <c r="O183" i="7"/>
  <c r="C199"/>
  <c r="O131"/>
  <c r="N66" i="6"/>
  <c r="O35"/>
  <c r="O101" i="15"/>
  <c r="O131" i="8"/>
  <c r="N66" i="15"/>
  <c r="C199" i="6"/>
  <c r="O168"/>
  <c r="N129" i="20"/>
  <c r="O19"/>
  <c r="P92" i="15"/>
  <c r="O168" i="11"/>
  <c r="P107"/>
  <c r="O131" i="10"/>
  <c r="P87" i="15"/>
  <c r="P102" i="10"/>
  <c r="O101" i="8"/>
  <c r="P27" i="6"/>
  <c r="P34"/>
  <c r="P21"/>
  <c r="P24"/>
  <c r="O65" i="1"/>
  <c r="C66" i="7"/>
  <c r="E51" i="18"/>
  <c r="E117"/>
  <c r="M116" i="19"/>
  <c r="J12" i="18"/>
  <c r="J13"/>
  <c r="P105" i="10"/>
  <c r="O50" i="8"/>
  <c r="P51" i="12"/>
  <c r="P64"/>
  <c r="O50" i="13"/>
  <c r="P36"/>
  <c r="P49"/>
  <c r="C66"/>
  <c r="J7" i="18"/>
  <c r="J20"/>
  <c r="P11" i="15"/>
  <c r="I117" i="18"/>
  <c r="N89" i="20"/>
  <c r="N121"/>
  <c r="N122"/>
  <c r="P54" i="12"/>
  <c r="O101" i="7"/>
  <c r="O34" i="19"/>
  <c r="O49" i="20"/>
  <c r="N65"/>
  <c r="C132" i="19"/>
  <c r="E132" s="1"/>
  <c r="O64"/>
  <c r="O198" i="15"/>
  <c r="O183"/>
  <c r="O153"/>
  <c r="C199"/>
  <c r="G199" s="1"/>
  <c r="C132"/>
  <c r="G132" s="1"/>
  <c r="O131"/>
  <c r="O116"/>
  <c r="N132"/>
  <c r="O86"/>
  <c r="O20"/>
  <c r="O86" i="12"/>
  <c r="C133" i="18"/>
  <c r="O101" i="12"/>
  <c r="N132"/>
  <c r="O35" i="11"/>
  <c r="N66"/>
  <c r="O86" i="7"/>
  <c r="N132"/>
  <c r="P19" i="6"/>
  <c r="P6"/>
  <c r="C66" i="12"/>
  <c r="O19" i="19"/>
  <c r="N65"/>
  <c r="C132" i="8"/>
  <c r="C65" i="20"/>
  <c r="I65" s="1"/>
  <c r="N132" i="6"/>
  <c r="O86"/>
  <c r="N132" i="14"/>
  <c r="O101"/>
  <c r="P21" i="8"/>
  <c r="P24"/>
  <c r="P21" i="13"/>
  <c r="P34"/>
  <c r="P26"/>
  <c r="N66" i="12"/>
  <c r="O20"/>
  <c r="O50" i="10"/>
  <c r="O153" i="7"/>
  <c r="N199"/>
  <c r="C66" i="1"/>
  <c r="O153" i="11"/>
  <c r="P6" i="1"/>
  <c r="C65" i="19"/>
  <c r="I65" s="1"/>
  <c r="C67" i="18"/>
  <c r="G67" s="1"/>
  <c r="M86" i="19"/>
  <c r="L132"/>
  <c r="C132" i="10"/>
  <c r="C199" i="14"/>
  <c r="C131" i="20"/>
  <c r="E131" s="1"/>
  <c r="N66" i="1"/>
  <c r="O20"/>
  <c r="O116" i="12"/>
  <c r="O20" i="6"/>
  <c r="O198" i="1"/>
  <c r="P9" i="6"/>
  <c r="P12"/>
  <c r="O50" i="14"/>
  <c r="O101" i="1"/>
  <c r="O49" i="19"/>
  <c r="N66" i="14"/>
  <c r="N199" i="6"/>
  <c r="N132" i="1"/>
  <c r="N132" i="10"/>
  <c r="C132" i="7"/>
  <c r="M100" i="20"/>
  <c r="C66" i="15"/>
  <c r="O35"/>
  <c r="P72" i="10"/>
  <c r="P85"/>
  <c r="P78"/>
  <c r="P77"/>
  <c r="O107" i="9"/>
  <c r="C108"/>
  <c r="N86" i="20"/>
  <c r="N99"/>
  <c r="O168" i="15"/>
  <c r="N199"/>
  <c r="O101" i="11"/>
  <c r="N132"/>
  <c r="O132" s="1"/>
  <c r="C72" i="9"/>
  <c r="C66" i="6"/>
  <c r="N36" i="9"/>
  <c r="O36" s="1"/>
  <c r="O20"/>
  <c r="O101" i="6"/>
  <c r="C132" i="12"/>
  <c r="P19" i="15"/>
  <c r="P9"/>
  <c r="P6"/>
  <c r="O153" i="10"/>
  <c r="C66" i="14"/>
  <c r="O153" i="13"/>
  <c r="N199"/>
  <c r="C199" i="11"/>
  <c r="P85" i="6"/>
  <c r="P72"/>
  <c r="P75"/>
  <c r="O50" i="1"/>
  <c r="P6" i="12"/>
  <c r="P19"/>
  <c r="O20" i="13"/>
  <c r="N66"/>
  <c r="C66" i="11"/>
  <c r="G21" i="18"/>
  <c r="E21"/>
  <c r="P87" i="7"/>
  <c r="P92"/>
  <c r="P100"/>
  <c r="O183" i="6"/>
  <c r="O20" i="7"/>
  <c r="N66"/>
  <c r="I21" i="18"/>
  <c r="H67"/>
  <c r="M85" i="20"/>
  <c r="L131"/>
  <c r="P115" i="11"/>
  <c r="P108"/>
  <c r="P105"/>
  <c r="P102"/>
  <c r="P33" i="19"/>
  <c r="P20"/>
  <c r="P25"/>
  <c r="O197" i="12"/>
  <c r="P75" i="10"/>
  <c r="O86" i="8"/>
  <c r="N91" i="20"/>
  <c r="O183" i="13"/>
  <c r="O116" i="7"/>
  <c r="N199" i="11"/>
  <c r="C132" i="6"/>
  <c r="P24" i="13"/>
  <c r="M130" i="20"/>
  <c r="O56" i="9"/>
  <c r="P34" i="8"/>
  <c r="O64" i="20"/>
  <c r="P90" i="7"/>
  <c r="P12" i="12"/>
  <c r="P27" i="8"/>
  <c r="C132" i="14"/>
  <c r="P77" i="6"/>
  <c r="N66" i="8"/>
  <c r="O66" s="1"/>
  <c r="G131" i="20" l="1"/>
  <c r="I131"/>
  <c r="K131"/>
  <c r="M65"/>
  <c r="K65"/>
  <c r="G65"/>
  <c r="E65"/>
  <c r="K132" i="19"/>
  <c r="G132"/>
  <c r="I132"/>
  <c r="G65"/>
  <c r="M65"/>
  <c r="E65"/>
  <c r="K65"/>
  <c r="I199" i="15"/>
  <c r="M199"/>
  <c r="E199"/>
  <c r="K199"/>
  <c r="I132"/>
  <c r="M132"/>
  <c r="E132"/>
  <c r="K132"/>
  <c r="K66"/>
  <c r="G66"/>
  <c r="E66"/>
  <c r="I66"/>
  <c r="M66"/>
  <c r="O132" i="13"/>
  <c r="O198" i="12"/>
  <c r="O199" i="13"/>
  <c r="O199" i="7"/>
  <c r="O132" i="1"/>
  <c r="O66" i="10"/>
  <c r="O199" i="8"/>
  <c r="M131" i="20"/>
  <c r="O66" i="13"/>
  <c r="O199" i="6"/>
  <c r="O66" i="7"/>
  <c r="O132" i="10"/>
  <c r="O132" i="6"/>
  <c r="O132" i="12"/>
  <c r="O66" i="1"/>
  <c r="M132" i="19"/>
  <c r="I67" i="18"/>
  <c r="E67"/>
  <c r="O199" i="15"/>
  <c r="O132"/>
  <c r="O108" i="9"/>
  <c r="O132" i="7"/>
  <c r="O132" i="8"/>
  <c r="O199" i="11"/>
  <c r="O66" i="15"/>
  <c r="O66" i="6"/>
  <c r="O132" i="14"/>
  <c r="O65" i="19"/>
  <c r="I133" i="18"/>
  <c r="E133"/>
  <c r="O72" i="9"/>
  <c r="O199" i="14"/>
  <c r="O65" i="20"/>
  <c r="O66" i="14"/>
  <c r="O66" i="12"/>
  <c r="O66" i="11"/>
  <c r="G133" i="18"/>
  <c r="E192"/>
  <c r="E191"/>
  <c r="E190"/>
  <c r="E188"/>
  <c r="E187"/>
  <c r="G186"/>
  <c r="E186"/>
  <c r="E189"/>
  <c r="I186"/>
  <c r="I188"/>
  <c r="I190"/>
  <c r="I191"/>
  <c r="I192"/>
  <c r="I187"/>
  <c r="I189"/>
  <c r="D198"/>
  <c r="C198" s="1"/>
  <c r="G198" s="1"/>
  <c r="E193"/>
  <c r="G193"/>
  <c r="H198"/>
  <c r="I198" s="1"/>
  <c r="H193"/>
  <c r="I193" s="1"/>
  <c r="B198"/>
  <c r="B199" s="1"/>
  <c r="E198" l="1"/>
  <c r="H199"/>
  <c r="D199"/>
  <c r="C199" l="1"/>
  <c r="G199" s="1"/>
  <c r="I199" l="1"/>
  <c r="E199"/>
</calcChain>
</file>

<file path=xl/sharedStrings.xml><?xml version="1.0" encoding="utf-8"?>
<sst xmlns="http://schemas.openxmlformats.org/spreadsheetml/2006/main" count="3708" uniqueCount="87">
  <si>
    <t>TRUNG BÌNH</t>
  </si>
  <si>
    <t>THCS</t>
  </si>
  <si>
    <t>TS</t>
  </si>
  <si>
    <t>TL</t>
  </si>
  <si>
    <t>GIỎI</t>
  </si>
  <si>
    <t>KHÁ</t>
  </si>
  <si>
    <t>TRUNG BÌNH TRỞ LÊN</t>
  </si>
  <si>
    <t>Xếp hạng</t>
  </si>
  <si>
    <t>KHỐI</t>
  </si>
  <si>
    <t>PHÒNG GIÁO DỤC VÀ ĐÀO TẠO QUẬN 9</t>
  </si>
  <si>
    <t>ĐẠT</t>
  </si>
  <si>
    <t>CHƯA ĐẠT</t>
  </si>
  <si>
    <t>YẾU</t>
  </si>
  <si>
    <t>KÉM</t>
  </si>
  <si>
    <t>TS
HS</t>
  </si>
  <si>
    <t>HS dự
Kiểm tra</t>
  </si>
  <si>
    <t>HS được
XL</t>
  </si>
  <si>
    <t>SL</t>
  </si>
  <si>
    <t>TỐT</t>
  </si>
  <si>
    <t>Hoa Lư</t>
  </si>
  <si>
    <t>Trần Q Toản</t>
  </si>
  <si>
    <t>Phước Bình</t>
  </si>
  <si>
    <t>Đặng Tấn Tài</t>
  </si>
  <si>
    <t>Tân Phú</t>
  </si>
  <si>
    <t>Hưng Bình</t>
  </si>
  <si>
    <t>Long Bình</t>
  </si>
  <si>
    <t>Long Phước</t>
  </si>
  <si>
    <t>Long Trường</t>
  </si>
  <si>
    <t>Phú Hữu</t>
  </si>
  <si>
    <t>Trường Thạnh</t>
  </si>
  <si>
    <t>Tăng N Phú B</t>
  </si>
  <si>
    <t>Ngô T Nhiệm</t>
  </si>
  <si>
    <t>Hoa Sen</t>
  </si>
  <si>
    <t>Khối 6</t>
  </si>
  <si>
    <t>Khối 7</t>
  </si>
  <si>
    <t>Khối 8</t>
  </si>
  <si>
    <t>Khối 9</t>
  </si>
  <si>
    <t>Trường</t>
  </si>
  <si>
    <t>ĐIỂM SỐ MÔN NGỮ VĂN  KIỂM TRA  HKII  NĂM HỌC 2015 - 2016</t>
  </si>
  <si>
    <t>XẾP LOẠI  MÔN NGỮ VĂN   HKII  NĂM HỌC 2015 - 2016</t>
  </si>
  <si>
    <t>XẾP LOẠI  MÔN NGỮ VĂN CẢ NĂM  NĂM HỌC 2015 - 2016</t>
  </si>
  <si>
    <t>XẾP LOẠI  MÔN HÓA  HKII  NĂM HỌC 2015 - 2016</t>
  </si>
  <si>
    <t>XẾP LOẠI  MÔN HÓA - CẢ NĂM - NĂM HỌC 2015 - 2016</t>
  </si>
  <si>
    <t>ĐIỂM SỐ MÔN HÓA KIỂM TRA  HKII  NĂM HỌC 2015 - 2016</t>
  </si>
  <si>
    <t>ĐIỂM SỐ MÔN NHẠC KIỂM TRA  HKII  NĂM HỌC 2015 - 2016</t>
  </si>
  <si>
    <t>XẾP LOẠI  MÔN NHẠC HKII  NĂM HỌC 2015 - 2016</t>
  </si>
  <si>
    <t>XẾP LOẠI  MÔN NHẠC - CẢ NĂM - NĂM HỌC 2015 - 2016</t>
  </si>
  <si>
    <t>XẾP LOẠI  HỌC LỰC   HKII  NĂM HỌC 2015 - 2016</t>
  </si>
  <si>
    <t>XẾP LOẠI  HỌC LỰC - CẢ NĂM - NĂM HỌC 2015 - 2016</t>
  </si>
  <si>
    <t>XẾP LOẠI  HẠNH  KIỂM  HKII  NĂM HỌC 2015 - 2016</t>
  </si>
  <si>
    <t>XẾP LOẠI  HẠNH  KIỂM - CẢ NĂM -  NĂM HỌC 2015 - 2016</t>
  </si>
  <si>
    <t>ĐIỂM SỐ MÔN TOÁN KIỂM TRA  HKII  NĂM HỌC 2015 - 2016</t>
  </si>
  <si>
    <t>XẾP LOẠI  MÔN  TOÁN  HKII  NĂM HỌC 2015 - 2016</t>
  </si>
  <si>
    <t>XẾP LOẠI  MÔN TOÁN CẢ NĂM  NĂM HỌC 2015 - 2016</t>
  </si>
  <si>
    <t>ĐIỂM SỐ MÔN TIẾNG ANH KIỂM TRA  HKII  NĂM HỌC 2015 - 2016</t>
  </si>
  <si>
    <t>XẾP LOẠI  MÔN TIẾNG ANH  HKII  NĂM HỌC 2015 - 2016</t>
  </si>
  <si>
    <t>XẾP LOẠI  MÔN TIẾNG ANH CẢ NĂM  NĂM HỌC 2015 - 2016</t>
  </si>
  <si>
    <t>ĐIỂM SỐ MÔN VẬT LÝ KIỂM TRA  HKII  NĂM HỌC 2015 - 2016</t>
  </si>
  <si>
    <t>XẾP LOẠI  MÔN VẬT LÝ  HKII  NĂM HỌC 2015 - 2016</t>
  </si>
  <si>
    <t>XẾP LOẠI  MÔN  VẬT LÝ CẢ NĂM  NĂM HỌC 2015 - 2016</t>
  </si>
  <si>
    <t>ĐIỂM SỐ MÔN  SINH  KIỂM TRA  HKII  NĂM HỌC 2015 - 2016</t>
  </si>
  <si>
    <t>XẾP LOẠI  MÔN SINH  HKII  NĂM HỌC 2015 - 2016</t>
  </si>
  <si>
    <t>XẾP LOẠI  MÔN  SINH CẢ NĂM  NĂM HỌC 2015 - 2016</t>
  </si>
  <si>
    <t>ĐIỂM SỐ MÔN  LỊCH SỬ  KIỂM TRA  HKII  NĂM HỌC 2015 - 2016</t>
  </si>
  <si>
    <t>XẾP LOẠI  MÔN  LỊCH SỬ   HKII  NĂM HỌC 2015 - 2016</t>
  </si>
  <si>
    <t>XẾP LOẠI  MÔN  LỊCH SỬ CẢ NĂM  NĂM HỌC 2015 - 2016</t>
  </si>
  <si>
    <t>ĐIỂM SỐ MÔN  ĐỊA LÝ KIỂM TRA  HKII  NĂM HỌC 2015 - 2016</t>
  </si>
  <si>
    <t>XẾP LOẠI  MÔN   ĐỊA LÝ  HKII  NĂM HỌC 2015 - 2016</t>
  </si>
  <si>
    <t>XẾP LOẠI  MÔN  ĐỊA LÝ  CẢ NĂM  NĂM HỌC 2015 - 2016</t>
  </si>
  <si>
    <t>ĐIỂM SỐ MÔN  CÔNG NGHỆ  KIỂM TRA  HKII  NĂM HỌC 2015 - 2016</t>
  </si>
  <si>
    <t>XẾP LOẠI  MÔN  CÔNG NGHỆ  HKII  NĂM HỌC 2015 - 2016</t>
  </si>
  <si>
    <t>XẾP LOẠI  MÔN  CÔNG NGHỆ  CẢ NĂM  NĂM HỌC 2015 - 2016</t>
  </si>
  <si>
    <t>ĐIỂM SỐ MÔN  GDCD  KIỂM TRA  HKII  NĂM HỌC 2015 - 2016</t>
  </si>
  <si>
    <t>XẾP LOẠI  MÔN GDCD  HKII  NĂM HỌC 2015 - 2016</t>
  </si>
  <si>
    <t>XẾP LOẠI  MÔN  GDCD CẢ NĂM  NĂM HỌC 2015 - 2016</t>
  </si>
  <si>
    <t>ĐIỂM SỐ MÔN TIN HỌC  KIỂM TRA  HKII  NĂM HỌC 2015 - 2016</t>
  </si>
  <si>
    <t>XẾP LOẠI  MÔN TIN HỌC  HKII  NĂM HỌC 2015 - 2016</t>
  </si>
  <si>
    <t>XẾP LOẠI  MÔN TIN HỌC CẢ NĂM  NĂM HỌC 2015 - 2016</t>
  </si>
  <si>
    <t>6</t>
  </si>
  <si>
    <t>0</t>
  </si>
  <si>
    <t>1</t>
  </si>
  <si>
    <t>ĐIỂM SỐ MÔN THỂ DỤC KIỂM TRA  HKII  NĂM HỌC 2015 - 2016</t>
  </si>
  <si>
    <t>XẾP LOẠI  MÔN THỂ DỤC - CẢ NĂM - NĂM HỌC 2015 - 2016</t>
  </si>
  <si>
    <t>ĐIỂM SỐ MÔN MỸ THUẬT KIỂM TRA  HKII  NĂM HỌC 2015 - 2016</t>
  </si>
  <si>
    <t>XẾP LOẠI  MÔN MỸ THUẬT  HKII  NĂM HỌC 2015 - 2016</t>
  </si>
  <si>
    <t>XẾP LOẠI  MÔN MỸ THUẬT - CẢ NĂM - NĂM HỌC 2015 - 2016</t>
  </si>
  <si>
    <t>XẾP LOẠI  MÔN THỂ DỤC  HKII  NĂM HỌC 2015 - 2016</t>
  </si>
</sst>
</file>

<file path=xl/styles.xml><?xml version="1.0" encoding="utf-8"?>
<styleSheet xmlns="http://schemas.openxmlformats.org/spreadsheetml/2006/main">
  <numFmts count="19">
    <numFmt numFmtId="42" formatCode="_(&quot;$&quot;* #,##0_);_(&quot;$&quot;* \(#,##0\);_(&quot;$&quot;* &quot;-&quot;_);_(@_)"/>
    <numFmt numFmtId="164" formatCode="&quot;\&quot;#,##0;[Red]&quot;\&quot;\-#,##0"/>
    <numFmt numFmtId="165" formatCode="&quot;\&quot;#,##0.00;[Red]&quot;\&quot;\-#,##0.00"/>
    <numFmt numFmtId="166" formatCode="\$#,##0\ ;\(\$#,##0\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0.0"/>
    <numFmt numFmtId="170" formatCode="m/d"/>
    <numFmt numFmtId="171" formatCode="_-&quot;$&quot;* #,##0_-;\-&quot;$&quot;* #,##0_-;_-&quot;$&quot;* &quot;-&quot;_-;_-@_-"/>
    <numFmt numFmtId="172" formatCode="_-* #,##0_-;\-* #,##0_-;_-* &quot;-&quot;_-;_-@_-"/>
    <numFmt numFmtId="173" formatCode="_-&quot;$&quot;* #,##0.00_-;\-&quot;$&quot;* #,##0.00_-;_-&quot;$&quot;* &quot;-&quot;??_-;_-@_-"/>
    <numFmt numFmtId="174" formatCode="_-* #,##0.00_-;\-* #,##0.00_-;_-* &quot;-&quot;??_-;_-@_-"/>
    <numFmt numFmtId="175" formatCode="#,##0\ &quot;$&quot;_);[Red]\(#,##0\ &quot;$&quot;\)"/>
    <numFmt numFmtId="176" formatCode="_ * #,##0_ ;_ * \-#,##0_ ;_ * &quot;-&quot;_ ;_ @_ "/>
    <numFmt numFmtId="177" formatCode="_ * #,##0.00_ ;_ * \-#,##0.00_ ;_ * &quot;-&quot;??_ ;_ @_ "/>
    <numFmt numFmtId="178" formatCode="&quot;ß&quot;#,##0;\-&quot;&quot;\ß&quot;&quot;#,##0"/>
    <numFmt numFmtId="179" formatCode="\t0.00%"/>
    <numFmt numFmtId="180" formatCode="\t#\ ??/??"/>
    <numFmt numFmtId="181" formatCode="#,##0;\(#,##0\)"/>
  </numFmts>
  <fonts count="45">
    <font>
      <sz val="10"/>
      <name val="Arial"/>
    </font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VNI-Times"/>
    </font>
    <font>
      <sz val="14"/>
      <name val="??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???"/>
      <family val="3"/>
    </font>
    <font>
      <sz val="12"/>
      <name val="|??¢¥¢¬¨Ï"/>
      <family val="1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2"/>
      <name val="¹ÙÅÁÃ¼"/>
      <family val="1"/>
      <charset val="129"/>
    </font>
    <font>
      <b/>
      <sz val="10"/>
      <name val="Helv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2"/>
      <name val="Helv"/>
    </font>
    <font>
      <b/>
      <sz val="11"/>
      <name val="Helv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바탕체"/>
      <family val="3"/>
    </font>
    <font>
      <sz val="9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sz val="11"/>
      <color indexed="8"/>
      <name val="Calibri"/>
      <family val="2"/>
      <charset val="1"/>
    </font>
    <font>
      <sz val="12"/>
      <color indexed="8"/>
      <name val="Times New Roman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tted">
        <color indexed="0"/>
      </right>
      <top style="thin">
        <color indexed="0"/>
      </top>
      <bottom style="thin">
        <color indexed="0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18" fillId="0" borderId="0"/>
    <xf numFmtId="0" fontId="19" fillId="0" borderId="0"/>
    <xf numFmtId="181" fontId="20" fillId="0" borderId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1" fillId="0" borderId="0"/>
    <xf numFmtId="0" fontId="2" fillId="0" borderId="0" applyFont="0" applyFill="0" applyBorder="0" applyAlignment="0" applyProtection="0"/>
    <xf numFmtId="180" fontId="1" fillId="0" borderId="0"/>
    <xf numFmtId="0" fontId="41" fillId="0" borderId="0"/>
    <xf numFmtId="2" fontId="2" fillId="0" borderId="0" applyFont="0" applyFill="0" applyBorder="0" applyAlignment="0" applyProtection="0"/>
    <xf numFmtId="38" fontId="21" fillId="2" borderId="0" applyNumberFormat="0" applyBorder="0" applyAlignment="0" applyProtection="0"/>
    <xf numFmtId="0" fontId="22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Protection="0"/>
    <xf numFmtId="0" fontId="24" fillId="0" borderId="0" applyProtection="0"/>
    <xf numFmtId="0" fontId="25" fillId="0" borderId="0"/>
    <xf numFmtId="10" fontId="21" fillId="2" borderId="3" applyNumberFormat="0" applyBorder="0" applyAlignment="0" applyProtection="0"/>
    <xf numFmtId="0" fontId="26" fillId="0" borderId="4"/>
    <xf numFmtId="17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27" fillId="0" borderId="0" applyNumberFormat="0" applyFont="0" applyFill="0" applyAlignment="0"/>
    <xf numFmtId="0" fontId="20" fillId="0" borderId="0"/>
    <xf numFmtId="37" fontId="28" fillId="0" borderId="0"/>
    <xf numFmtId="0" fontId="18" fillId="0" borderId="0"/>
    <xf numFmtId="0" fontId="5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6" fillId="0" borderId="0"/>
    <xf numFmtId="0" fontId="2" fillId="0" borderId="5" applyNumberFormat="0" applyFont="0" applyFill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7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27" fillId="0" borderId="0"/>
    <xf numFmtId="172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30" fillId="0" borderId="0" applyFont="0" applyFill="0" applyBorder="0" applyAlignment="0" applyProtection="0"/>
    <xf numFmtId="0" fontId="42" fillId="3" borderId="10">
      <alignment horizontal="center" vertical="center"/>
      <protection locked="0"/>
    </xf>
    <xf numFmtId="0" fontId="43" fillId="3" borderId="10">
      <alignment horizontal="center" vertical="center"/>
      <protection locked="0"/>
    </xf>
    <xf numFmtId="0" fontId="43" fillId="3" borderId="11">
      <alignment horizontal="center" vertical="center"/>
      <protection locked="0"/>
    </xf>
    <xf numFmtId="0" fontId="44" fillId="3" borderId="11">
      <alignment horizontal="center" vertical="center"/>
      <protection locked="0"/>
    </xf>
  </cellStyleXfs>
  <cellXfs count="75">
    <xf numFmtId="0" fontId="0" fillId="0" borderId="0" xfId="0"/>
    <xf numFmtId="0" fontId="2" fillId="0" borderId="0" xfId="8"/>
    <xf numFmtId="0" fontId="0" fillId="0" borderId="0" xfId="0" applyProtection="1">
      <protection locked="0"/>
    </xf>
    <xf numFmtId="0" fontId="2" fillId="0" borderId="0" xfId="8" applyFont="1" applyFill="1"/>
    <xf numFmtId="0" fontId="33" fillId="0" borderId="0" xfId="48" applyFont="1"/>
    <xf numFmtId="0" fontId="34" fillId="0" borderId="0" xfId="48" applyFont="1"/>
    <xf numFmtId="0" fontId="34" fillId="0" borderId="0" xfId="0" applyFont="1"/>
    <xf numFmtId="169" fontId="34" fillId="0" borderId="0" xfId="0" applyNumberFormat="1" applyFont="1"/>
    <xf numFmtId="0" fontId="34" fillId="0" borderId="0" xfId="0" applyFont="1" applyAlignment="1">
      <alignment horizontal="center"/>
    </xf>
    <xf numFmtId="169" fontId="34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169" fontId="35" fillId="0" borderId="0" xfId="0" applyNumberFormat="1" applyFont="1" applyAlignment="1">
      <alignment horizontal="center"/>
    </xf>
    <xf numFmtId="0" fontId="35" fillId="0" borderId="0" xfId="0" applyFont="1"/>
    <xf numFmtId="0" fontId="39" fillId="0" borderId="0" xfId="0" applyFont="1" applyAlignment="1"/>
    <xf numFmtId="10" fontId="35" fillId="0" borderId="3" xfId="49" applyNumberFormat="1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69" fontId="35" fillId="0" borderId="3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10" fontId="38" fillId="0" borderId="0" xfId="49" applyNumberFormat="1" applyFont="1" applyBorder="1" applyAlignment="1">
      <alignment horizontal="center" vertical="center"/>
    </xf>
    <xf numFmtId="169" fontId="38" fillId="0" borderId="0" xfId="49" applyNumberFormat="1" applyFont="1" applyBorder="1" applyAlignment="1">
      <alignment horizontal="center" vertical="center"/>
    </xf>
    <xf numFmtId="0" fontId="20" fillId="0" borderId="0" xfId="48" applyFont="1"/>
    <xf numFmtId="0" fontId="35" fillId="0" borderId="3" xfId="0" applyFont="1" applyBorder="1" applyAlignment="1">
      <alignment horizontal="center"/>
    </xf>
    <xf numFmtId="169" fontId="35" fillId="0" borderId="3" xfId="0" applyNumberFormat="1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6" xfId="0" applyFont="1" applyBorder="1" applyAlignment="1">
      <alignment horizontal="center" vertical="center"/>
    </xf>
    <xf numFmtId="0" fontId="35" fillId="0" borderId="6" xfId="0" applyNumberFormat="1" applyFont="1" applyBorder="1" applyAlignment="1">
      <alignment horizontal="center" vertical="center" wrapText="1"/>
    </xf>
    <xf numFmtId="10" fontId="37" fillId="0" borderId="3" xfId="49" applyNumberFormat="1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/>
    </xf>
    <xf numFmtId="0" fontId="37" fillId="0" borderId="6" xfId="0" applyNumberFormat="1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 wrapText="1"/>
    </xf>
    <xf numFmtId="0" fontId="37" fillId="0" borderId="3" xfId="0" applyFont="1" applyFill="1" applyBorder="1" applyAlignment="1">
      <alignment horizontal="center" vertical="center"/>
    </xf>
    <xf numFmtId="0" fontId="37" fillId="0" borderId="0" xfId="0" applyFont="1"/>
    <xf numFmtId="1" fontId="34" fillId="0" borderId="0" xfId="48" applyNumberFormat="1" applyFont="1"/>
    <xf numFmtId="1" fontId="34" fillId="0" borderId="0" xfId="0" applyNumberFormat="1" applyFont="1" applyAlignment="1">
      <alignment horizontal="center"/>
    </xf>
    <xf numFmtId="1" fontId="35" fillId="0" borderId="3" xfId="0" applyNumberFormat="1" applyFont="1" applyBorder="1" applyAlignment="1">
      <alignment horizontal="center" vertical="center"/>
    </xf>
    <xf numFmtId="1" fontId="35" fillId="0" borderId="3" xfId="49" applyNumberFormat="1" applyFont="1" applyFill="1" applyBorder="1" applyAlignment="1">
      <alignment horizontal="center" vertical="center"/>
    </xf>
    <xf numFmtId="1" fontId="37" fillId="0" borderId="6" xfId="0" applyNumberFormat="1" applyFont="1" applyBorder="1" applyAlignment="1">
      <alignment horizontal="center" vertical="center"/>
    </xf>
    <xf numFmtId="1" fontId="38" fillId="0" borderId="0" xfId="49" applyNumberFormat="1" applyFont="1" applyBorder="1" applyAlignment="1">
      <alignment horizontal="center" vertical="center"/>
    </xf>
    <xf numFmtId="1" fontId="34" fillId="0" borderId="0" xfId="0" applyNumberFormat="1" applyFont="1"/>
    <xf numFmtId="0" fontId="33" fillId="0" borderId="0" xfId="0" applyFont="1"/>
    <xf numFmtId="0" fontId="35" fillId="0" borderId="6" xfId="0" applyNumberFormat="1" applyFont="1" applyBorder="1" applyAlignment="1">
      <alignment horizontal="center" vertical="center"/>
    </xf>
    <xf numFmtId="0" fontId="35" fillId="0" borderId="3" xfId="49" applyNumberFormat="1" applyFont="1" applyFill="1" applyBorder="1" applyAlignment="1">
      <alignment horizontal="center" vertical="center"/>
    </xf>
    <xf numFmtId="0" fontId="35" fillId="0" borderId="3" xfId="0" applyNumberFormat="1" applyFont="1" applyBorder="1" applyAlignment="1">
      <alignment horizontal="center" vertical="center"/>
    </xf>
    <xf numFmtId="3" fontId="35" fillId="0" borderId="3" xfId="49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35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/>
    </xf>
    <xf numFmtId="1" fontId="35" fillId="0" borderId="6" xfId="0" applyNumberFormat="1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/>
    </xf>
    <xf numFmtId="0" fontId="43" fillId="3" borderId="3" xfId="74" applyNumberFormat="1" applyFont="1" applyFill="1" applyBorder="1" applyAlignment="1" applyProtection="1">
      <alignment horizontal="center" vertical="center"/>
      <protection locked="0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9" fillId="0" borderId="0" xfId="0" applyFont="1" applyAlignment="1">
      <alignment horizontal="center"/>
    </xf>
  </cellXfs>
  <cellStyles count="77">
    <cellStyle name="?_x001d_??%U©÷u&amp;H©÷9_x0008_? s&#10;_x0007__x0001__x0001_" xfId="1"/>
    <cellStyle name="???? [0.00]_PRODUCT DETAIL Q1" xfId="2"/>
    <cellStyle name="????_PRODUCT DETAIL Q1" xfId="3"/>
    <cellStyle name="???[0]_?? DI" xfId="4"/>
    <cellStyle name="???_?? DI" xfId="5"/>
    <cellStyle name="??[0]_MATL COST ANALYSIS" xfId="6"/>
    <cellStyle name="??_(????)??????" xfId="7"/>
    <cellStyle name="??_kc-elec system check list" xfId="8"/>
    <cellStyle name="??A? [0]_laroux_1_¢¬???¢â? " xfId="9"/>
    <cellStyle name="??A?_laroux_1_¢¬???¢â? " xfId="10"/>
    <cellStyle name="?¡±¢¥?_?¨ù??¢´¢¥_¢¬???¢â? " xfId="11"/>
    <cellStyle name="?ðÇ%U?&amp;H?_x0008_?s&#10;_x0007__x0001__x0001_" xfId="12"/>
    <cellStyle name="AeE­ [0]_INQUIRY ¿μ¾÷AßAø " xfId="13"/>
    <cellStyle name="AeE­_INQUIRY ¿μ¾÷AßAø " xfId="14"/>
    <cellStyle name="ÄÞ¸¶ [0]_1" xfId="15"/>
    <cellStyle name="AÞ¸¶ [0]_INQUIRY ¿?¾÷AßAø " xfId="16"/>
    <cellStyle name="ÄÞ¸¶_1" xfId="17"/>
    <cellStyle name="AÞ¸¶_INQUIRY ¿?¾÷AßAø " xfId="18"/>
    <cellStyle name="C?AØ_¿?¾÷CoE² " xfId="19"/>
    <cellStyle name="C￥AØ_¿μ¾÷CoE² " xfId="20"/>
    <cellStyle name="Ç¥ÁØ_laroux_4_ÃÑÇÕ°è " xfId="21"/>
    <cellStyle name="category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xcel Built-in Normal" xfId="29"/>
    <cellStyle name="Fixed" xfId="30"/>
    <cellStyle name="Grey" xfId="31"/>
    <cellStyle name="HEADER" xfId="32"/>
    <cellStyle name="Header1" xfId="33"/>
    <cellStyle name="Header2" xfId="34"/>
    <cellStyle name="Heading 1" xfId="35" builtinId="16" customBuiltin="1"/>
    <cellStyle name="Heading 2" xfId="36" builtinId="17" customBuiltin="1"/>
    <cellStyle name="HEADING1" xfId="37"/>
    <cellStyle name="HEADING2" xfId="38"/>
    <cellStyle name="Input" xfId="39" builtinId="20" customBuiltin="1"/>
    <cellStyle name="Input [yellow]" xfId="40"/>
    <cellStyle name="Model" xfId="41"/>
    <cellStyle name="Monétaire [0]_TARIFFS DB" xfId="42"/>
    <cellStyle name="Monétaire_TARIFFS DB" xfId="43"/>
    <cellStyle name="n" xfId="44"/>
    <cellStyle name="New Times Roman" xfId="45"/>
    <cellStyle name="no dec" xfId="46"/>
    <cellStyle name="Normal" xfId="0" builtinId="0"/>
    <cellStyle name="Normal - Style1" xfId="47"/>
    <cellStyle name="Normal_maucocauGV_PGDDT_chitietHK1" xfId="48"/>
    <cellStyle name="Percent" xfId="49" builtinId="5"/>
    <cellStyle name="Percent [2]" xfId="50"/>
    <cellStyle name="style11" xfId="75"/>
    <cellStyle name="style14" xfId="76"/>
    <cellStyle name="style2 2" xfId="73"/>
    <cellStyle name="style5" xfId="74"/>
    <cellStyle name="subhead" xfId="51"/>
    <cellStyle name="Total" xfId="52" builtinId="25" customBuiltin="1"/>
    <cellStyle name=" [0.00]_ Att. 1- Cover" xfId="53"/>
    <cellStyle name="_ Att. 1- Cover" xfId="54"/>
    <cellStyle name="?_ Att. 1- Cover" xfId="55"/>
    <cellStyle name="똿뗦먛귟 [0.00]_PRODUCT DETAIL Q1" xfId="56"/>
    <cellStyle name="똿뗦먛귟_PRODUCT DETAIL Q1" xfId="57"/>
    <cellStyle name="믅됞 [0.00]_PRODUCT DETAIL Q1" xfId="58"/>
    <cellStyle name="믅됞_PRODUCT DETAIL Q1" xfId="59"/>
    <cellStyle name="백분율_95" xfId="60"/>
    <cellStyle name="뷭?_BOOKSHIP" xfId="61"/>
    <cellStyle name="콤마 [0]_1202" xfId="62"/>
    <cellStyle name="콤마_1202" xfId="63"/>
    <cellStyle name="통화 [0]_1202" xfId="64"/>
    <cellStyle name="통화_1202" xfId="65"/>
    <cellStyle name="표준_(정보부문)월별인원계획" xfId="66"/>
    <cellStyle name="一般_00Q3902REV.1" xfId="67"/>
    <cellStyle name="千分位[0]_00Q3902REV.1" xfId="68"/>
    <cellStyle name="千分位_00Q3902REV.1" xfId="69"/>
    <cellStyle name="貨幣 [0]_00Q3902REV.1" xfId="70"/>
    <cellStyle name="貨幣[0]_BRE" xfId="71"/>
    <cellStyle name="貨幣_00Q3902REV.1" xfId="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9"/>
  <sheetViews>
    <sheetView tabSelected="1" workbookViewId="0">
      <selection activeCell="A198" sqref="A198:XFD199"/>
    </sheetView>
  </sheetViews>
  <sheetFormatPr defaultRowHeight="12.75"/>
  <cols>
    <col min="1" max="1" width="11.42578125" style="6" customWidth="1"/>
    <col min="2" max="2" width="8.28515625" style="6" customWidth="1"/>
    <col min="3" max="3" width="9.140625" style="6" customWidth="1"/>
    <col min="4" max="14" width="8.5703125" style="6" customWidth="1"/>
    <col min="15" max="15" width="8.5703125" style="7" customWidth="1"/>
    <col min="16" max="16" width="8.570312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38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8" customFormat="1" ht="12" customHeight="1">
      <c r="O3" s="9"/>
    </row>
    <row r="4" spans="1:16" s="11" customFormat="1" ht="13.5" customHeight="1">
      <c r="A4" s="65" t="s">
        <v>37</v>
      </c>
      <c r="B4" s="67" t="s">
        <v>14</v>
      </c>
      <c r="C4" s="67" t="s">
        <v>15</v>
      </c>
      <c r="D4" s="60" t="s">
        <v>4</v>
      </c>
      <c r="E4" s="61"/>
      <c r="F4" s="60" t="s">
        <v>5</v>
      </c>
      <c r="G4" s="61"/>
      <c r="H4" s="60" t="s">
        <v>0</v>
      </c>
      <c r="I4" s="61"/>
      <c r="J4" s="60" t="s">
        <v>12</v>
      </c>
      <c r="K4" s="61"/>
      <c r="L4" s="60" t="s">
        <v>13</v>
      </c>
      <c r="M4" s="61"/>
      <c r="N4" s="62" t="s">
        <v>6</v>
      </c>
      <c r="O4" s="63"/>
      <c r="P4" s="64"/>
    </row>
    <row r="5" spans="1:16" s="12" customFormat="1" ht="12">
      <c r="A5" s="66"/>
      <c r="B5" s="68"/>
      <c r="C5" s="68"/>
      <c r="D5" s="18" t="s">
        <v>17</v>
      </c>
      <c r="E5" s="18" t="s">
        <v>3</v>
      </c>
      <c r="F5" s="18" t="s">
        <v>17</v>
      </c>
      <c r="G5" s="18" t="s">
        <v>3</v>
      </c>
      <c r="H5" s="18" t="s">
        <v>17</v>
      </c>
      <c r="I5" s="18" t="s">
        <v>3</v>
      </c>
      <c r="J5" s="18" t="s">
        <v>17</v>
      </c>
      <c r="K5" s="18" t="s">
        <v>3</v>
      </c>
      <c r="L5" s="18" t="s">
        <v>17</v>
      </c>
      <c r="M5" s="18" t="s">
        <v>3</v>
      </c>
      <c r="N5" s="18" t="s">
        <v>2</v>
      </c>
      <c r="O5" s="19" t="s">
        <v>3</v>
      </c>
      <c r="P5" s="18" t="s">
        <v>7</v>
      </c>
    </row>
    <row r="6" spans="1:16" s="12" customFormat="1" ht="12">
      <c r="A6" s="35" t="s">
        <v>19</v>
      </c>
      <c r="B6" s="47">
        <v>518</v>
      </c>
      <c r="C6" s="30">
        <v>518</v>
      </c>
      <c r="D6" s="18">
        <v>99</v>
      </c>
      <c r="E6" s="16">
        <f>D6/$C6</f>
        <v>0.19111969111969113</v>
      </c>
      <c r="F6" s="18">
        <v>174</v>
      </c>
      <c r="G6" s="16">
        <f>F6/$C6</f>
        <v>0.3359073359073359</v>
      </c>
      <c r="H6" s="18">
        <v>168</v>
      </c>
      <c r="I6" s="16">
        <f>H6/$C6</f>
        <v>0.32432432432432434</v>
      </c>
      <c r="J6" s="48">
        <v>51</v>
      </c>
      <c r="K6" s="16">
        <f>J6/$C6</f>
        <v>9.8455598455598453E-2</v>
      </c>
      <c r="L6" s="49">
        <v>26</v>
      </c>
      <c r="M6" s="16">
        <f>L6/$C6</f>
        <v>5.019305019305019E-2</v>
      </c>
      <c r="N6" s="18">
        <f>SUM(D6,F6,H6)</f>
        <v>441</v>
      </c>
      <c r="O6" s="16">
        <f>N6/$C6</f>
        <v>0.85135135135135132</v>
      </c>
      <c r="P6" s="32">
        <f>RANK(O6,O$6:O$19,0)</f>
        <v>6</v>
      </c>
    </row>
    <row r="7" spans="1:16" s="12" customFormat="1" ht="12">
      <c r="A7" s="35" t="s">
        <v>20</v>
      </c>
      <c r="B7" s="33">
        <v>490</v>
      </c>
      <c r="C7" s="30">
        <v>490</v>
      </c>
      <c r="D7" s="18">
        <v>57</v>
      </c>
      <c r="E7" s="16">
        <f t="shared" ref="E7:G66" si="0">D7/$C7</f>
        <v>0.11632653061224489</v>
      </c>
      <c r="F7" s="18">
        <v>176</v>
      </c>
      <c r="G7" s="16">
        <f t="shared" si="0"/>
        <v>0.35918367346938773</v>
      </c>
      <c r="H7" s="18">
        <v>202</v>
      </c>
      <c r="I7" s="16">
        <f t="shared" ref="I7" si="1">H7/$C7</f>
        <v>0.41224489795918368</v>
      </c>
      <c r="J7" s="18">
        <v>43</v>
      </c>
      <c r="K7" s="16">
        <f t="shared" ref="K7" si="2">J7/$C7</f>
        <v>8.7755102040816324E-2</v>
      </c>
      <c r="L7" s="18">
        <v>12</v>
      </c>
      <c r="M7" s="16">
        <f t="shared" ref="M7" si="3">L7/$C7</f>
        <v>2.4489795918367346E-2</v>
      </c>
      <c r="N7" s="18">
        <f t="shared" ref="N7:N34" si="4">SUM(D7,F7,H7)</f>
        <v>435</v>
      </c>
      <c r="O7" s="16">
        <f t="shared" ref="O7:O19" si="5">N7/$C7</f>
        <v>0.88775510204081631</v>
      </c>
      <c r="P7" s="32">
        <f t="shared" ref="P7:P19" si="6">RANK(O7,O$6:O$19,0)</f>
        <v>4</v>
      </c>
    </row>
    <row r="8" spans="1:16" s="12" customFormat="1" ht="12">
      <c r="A8" s="35" t="s">
        <v>21</v>
      </c>
      <c r="B8" s="17">
        <v>583</v>
      </c>
      <c r="C8" s="30">
        <v>583</v>
      </c>
      <c r="D8" s="18">
        <v>22</v>
      </c>
      <c r="E8" s="16">
        <f t="shared" si="0"/>
        <v>3.7735849056603772E-2</v>
      </c>
      <c r="F8" s="18">
        <v>152</v>
      </c>
      <c r="G8" s="16">
        <f t="shared" si="0"/>
        <v>0.26072041166380788</v>
      </c>
      <c r="H8" s="18">
        <v>305</v>
      </c>
      <c r="I8" s="16">
        <f t="shared" ref="I8" si="7">H8/$C8</f>
        <v>0.52315608919382506</v>
      </c>
      <c r="J8" s="48">
        <v>56</v>
      </c>
      <c r="K8" s="16">
        <f t="shared" ref="K8" si="8">J8/$C8</f>
        <v>9.6054888507718691E-2</v>
      </c>
      <c r="L8" s="18">
        <v>48</v>
      </c>
      <c r="M8" s="16">
        <f t="shared" ref="M8" si="9">L8/$C8</f>
        <v>8.2332761578044603E-2</v>
      </c>
      <c r="N8" s="18">
        <f t="shared" si="4"/>
        <v>479</v>
      </c>
      <c r="O8" s="16">
        <f t="shared" si="5"/>
        <v>0.82161234991423671</v>
      </c>
      <c r="P8" s="32">
        <f t="shared" si="6"/>
        <v>7</v>
      </c>
    </row>
    <row r="9" spans="1:16" s="12" customFormat="1" ht="12">
      <c r="A9" s="35" t="s">
        <v>22</v>
      </c>
      <c r="B9" s="33">
        <v>300</v>
      </c>
      <c r="C9" s="30">
        <v>300</v>
      </c>
      <c r="D9" s="18">
        <v>16</v>
      </c>
      <c r="E9" s="16">
        <f t="shared" si="0"/>
        <v>5.3333333333333337E-2</v>
      </c>
      <c r="F9" s="18">
        <v>72</v>
      </c>
      <c r="G9" s="16">
        <f t="shared" si="0"/>
        <v>0.24</v>
      </c>
      <c r="H9" s="18">
        <v>142</v>
      </c>
      <c r="I9" s="16">
        <f t="shared" ref="I9" si="10">H9/$C9</f>
        <v>0.47333333333333333</v>
      </c>
      <c r="J9" s="18">
        <v>35</v>
      </c>
      <c r="K9" s="16">
        <f t="shared" ref="K9" si="11">J9/$C9</f>
        <v>0.11666666666666667</v>
      </c>
      <c r="L9" s="18">
        <v>35</v>
      </c>
      <c r="M9" s="16">
        <f t="shared" ref="M9" si="12">L9/$C9</f>
        <v>0.11666666666666667</v>
      </c>
      <c r="N9" s="18">
        <f t="shared" si="4"/>
        <v>230</v>
      </c>
      <c r="O9" s="16">
        <f t="shared" si="5"/>
        <v>0.76666666666666672</v>
      </c>
      <c r="P9" s="32">
        <f t="shared" si="6"/>
        <v>9</v>
      </c>
    </row>
    <row r="10" spans="1:16" s="12" customFormat="1" ht="12">
      <c r="A10" s="35" t="s">
        <v>23</v>
      </c>
      <c r="B10" s="17">
        <v>384</v>
      </c>
      <c r="C10" s="30">
        <v>384</v>
      </c>
      <c r="D10" s="18">
        <v>18</v>
      </c>
      <c r="E10" s="16">
        <f t="shared" si="0"/>
        <v>4.6875E-2</v>
      </c>
      <c r="F10" s="18">
        <v>50</v>
      </c>
      <c r="G10" s="16">
        <f t="shared" si="0"/>
        <v>0.13020833333333334</v>
      </c>
      <c r="H10" s="18">
        <v>213</v>
      </c>
      <c r="I10" s="16">
        <f t="shared" ref="I10" si="13">H10/$C10</f>
        <v>0.5546875</v>
      </c>
      <c r="J10" s="42">
        <v>68</v>
      </c>
      <c r="K10" s="16">
        <f t="shared" ref="K10" si="14">J10/$C10</f>
        <v>0.17708333333333334</v>
      </c>
      <c r="L10" s="18">
        <v>35</v>
      </c>
      <c r="M10" s="16">
        <f t="shared" ref="M10" si="15">L10/$C10</f>
        <v>9.1145833333333329E-2</v>
      </c>
      <c r="N10" s="18">
        <f t="shared" si="4"/>
        <v>281</v>
      </c>
      <c r="O10" s="16">
        <f t="shared" si="5"/>
        <v>0.73177083333333337</v>
      </c>
      <c r="P10" s="32">
        <f t="shared" si="6"/>
        <v>11</v>
      </c>
    </row>
    <row r="11" spans="1:16" s="12" customFormat="1" ht="12">
      <c r="A11" s="36" t="s">
        <v>24</v>
      </c>
      <c r="B11" s="17">
        <v>305</v>
      </c>
      <c r="C11" s="30">
        <f t="shared" ref="C11:C15" si="16">SUM(D11,F11,H11,J11,L11)</f>
        <v>305</v>
      </c>
      <c r="D11" s="18">
        <v>4</v>
      </c>
      <c r="E11" s="16">
        <f t="shared" si="0"/>
        <v>1.3114754098360656E-2</v>
      </c>
      <c r="F11" s="18">
        <v>62</v>
      </c>
      <c r="G11" s="16">
        <f t="shared" si="0"/>
        <v>0.20327868852459016</v>
      </c>
      <c r="H11" s="18">
        <v>195</v>
      </c>
      <c r="I11" s="16">
        <f t="shared" ref="I11" si="17">H11/$C11</f>
        <v>0.63934426229508201</v>
      </c>
      <c r="J11" s="48">
        <v>38</v>
      </c>
      <c r="K11" s="16">
        <f t="shared" ref="K11" si="18">J11/$C11</f>
        <v>0.12459016393442623</v>
      </c>
      <c r="L11" s="18">
        <v>6</v>
      </c>
      <c r="M11" s="16">
        <f t="shared" ref="M11" si="19">L11/$C11</f>
        <v>1.9672131147540985E-2</v>
      </c>
      <c r="N11" s="18">
        <f t="shared" si="4"/>
        <v>261</v>
      </c>
      <c r="O11" s="16">
        <f t="shared" si="5"/>
        <v>0.8557377049180328</v>
      </c>
      <c r="P11" s="32">
        <f t="shared" si="6"/>
        <v>5</v>
      </c>
    </row>
    <row r="12" spans="1:16" s="12" customFormat="1" ht="12">
      <c r="A12" s="36" t="s">
        <v>25</v>
      </c>
      <c r="B12" s="30">
        <v>288</v>
      </c>
      <c r="C12" s="30">
        <f t="shared" si="16"/>
        <v>288</v>
      </c>
      <c r="D12" s="18">
        <v>7</v>
      </c>
      <c r="E12" s="16">
        <f t="shared" si="0"/>
        <v>2.4305555555555556E-2</v>
      </c>
      <c r="F12" s="18">
        <v>55</v>
      </c>
      <c r="G12" s="16">
        <f t="shared" si="0"/>
        <v>0.19097222222222221</v>
      </c>
      <c r="H12" s="18">
        <v>154</v>
      </c>
      <c r="I12" s="16">
        <f t="shared" ref="I12" si="20">H12/$C12</f>
        <v>0.53472222222222221</v>
      </c>
      <c r="J12" s="18">
        <v>57</v>
      </c>
      <c r="K12" s="16">
        <f t="shared" ref="K12" si="21">J12/$C12</f>
        <v>0.19791666666666666</v>
      </c>
      <c r="L12" s="18">
        <v>15</v>
      </c>
      <c r="M12" s="16">
        <f t="shared" ref="M12" si="22">L12/$C12</f>
        <v>5.2083333333333336E-2</v>
      </c>
      <c r="N12" s="18">
        <f t="shared" si="4"/>
        <v>216</v>
      </c>
      <c r="O12" s="16">
        <f t="shared" si="5"/>
        <v>0.75</v>
      </c>
      <c r="P12" s="32">
        <f t="shared" si="6"/>
        <v>10</v>
      </c>
    </row>
    <row r="13" spans="1:16" s="12" customFormat="1" ht="12">
      <c r="A13" s="35" t="s">
        <v>26</v>
      </c>
      <c r="B13" s="17">
        <v>165</v>
      </c>
      <c r="C13" s="30">
        <f t="shared" si="16"/>
        <v>165</v>
      </c>
      <c r="D13" s="18">
        <v>16</v>
      </c>
      <c r="E13" s="16">
        <f t="shared" si="0"/>
        <v>9.696969696969697E-2</v>
      </c>
      <c r="F13" s="18">
        <v>45</v>
      </c>
      <c r="G13" s="16">
        <f t="shared" si="0"/>
        <v>0.27272727272727271</v>
      </c>
      <c r="H13" s="18">
        <v>90</v>
      </c>
      <c r="I13" s="16">
        <f t="shared" ref="I13" si="23">H13/$C13</f>
        <v>0.54545454545454541</v>
      </c>
      <c r="J13" s="48">
        <v>12</v>
      </c>
      <c r="K13" s="16">
        <f t="shared" ref="K13" si="24">J13/$C13</f>
        <v>7.2727272727272724E-2</v>
      </c>
      <c r="L13" s="18">
        <v>2</v>
      </c>
      <c r="M13" s="16">
        <f t="shared" ref="M13" si="25">L13/$C13</f>
        <v>1.2121212121212121E-2</v>
      </c>
      <c r="N13" s="18">
        <f t="shared" si="4"/>
        <v>151</v>
      </c>
      <c r="O13" s="16">
        <f t="shared" si="5"/>
        <v>0.91515151515151516</v>
      </c>
      <c r="P13" s="32">
        <f t="shared" si="6"/>
        <v>2</v>
      </c>
    </row>
    <row r="14" spans="1:16" s="12" customFormat="1" ht="12">
      <c r="A14" s="35" t="s">
        <v>27</v>
      </c>
      <c r="B14" s="33">
        <v>181</v>
      </c>
      <c r="C14" s="30">
        <f t="shared" si="16"/>
        <v>181</v>
      </c>
      <c r="D14" s="18">
        <v>27</v>
      </c>
      <c r="E14" s="16">
        <f t="shared" si="0"/>
        <v>0.14917127071823205</v>
      </c>
      <c r="F14" s="18">
        <v>36</v>
      </c>
      <c r="G14" s="16">
        <f t="shared" si="0"/>
        <v>0.19889502762430938</v>
      </c>
      <c r="H14" s="18">
        <v>98</v>
      </c>
      <c r="I14" s="16">
        <f t="shared" ref="I14" si="26">H14/$C14</f>
        <v>0.54143646408839774</v>
      </c>
      <c r="J14" s="18">
        <v>7</v>
      </c>
      <c r="K14" s="16">
        <f t="shared" ref="K14" si="27">J14/$C14</f>
        <v>3.8674033149171269E-2</v>
      </c>
      <c r="L14" s="18">
        <v>13</v>
      </c>
      <c r="M14" s="16">
        <f t="shared" ref="M14" si="28">L14/$C14</f>
        <v>7.18232044198895E-2</v>
      </c>
      <c r="N14" s="18">
        <f t="shared" si="4"/>
        <v>161</v>
      </c>
      <c r="O14" s="16">
        <f t="shared" si="5"/>
        <v>0.88950276243093918</v>
      </c>
      <c r="P14" s="32">
        <f t="shared" si="6"/>
        <v>3</v>
      </c>
    </row>
    <row r="15" spans="1:16" s="12" customFormat="1">
      <c r="A15" s="35" t="s">
        <v>28</v>
      </c>
      <c r="B15" s="51">
        <v>96</v>
      </c>
      <c r="C15" s="30">
        <f t="shared" si="16"/>
        <v>96</v>
      </c>
      <c r="D15" s="52">
        <v>0</v>
      </c>
      <c r="E15" s="16">
        <f t="shared" si="0"/>
        <v>0</v>
      </c>
      <c r="F15" s="52">
        <v>11</v>
      </c>
      <c r="G15" s="16">
        <f t="shared" si="0"/>
        <v>0.11458333333333333</v>
      </c>
      <c r="H15" s="52">
        <v>46</v>
      </c>
      <c r="I15" s="16">
        <f t="shared" ref="I15" si="29">H15/$C15</f>
        <v>0.47916666666666669</v>
      </c>
      <c r="J15" s="52">
        <v>25</v>
      </c>
      <c r="K15" s="16">
        <f t="shared" ref="K15" si="30">J15/$C15</f>
        <v>0.26041666666666669</v>
      </c>
      <c r="L15" s="52">
        <v>14</v>
      </c>
      <c r="M15" s="16">
        <f t="shared" ref="M15" si="31">L15/$C15</f>
        <v>0.14583333333333334</v>
      </c>
      <c r="N15" s="18">
        <f t="shared" si="4"/>
        <v>57</v>
      </c>
      <c r="O15" s="16">
        <f t="shared" si="5"/>
        <v>0.59375</v>
      </c>
      <c r="P15" s="32">
        <f t="shared" si="6"/>
        <v>14</v>
      </c>
    </row>
    <row r="16" spans="1:16" s="12" customFormat="1" ht="12">
      <c r="A16" s="35" t="s">
        <v>29</v>
      </c>
      <c r="B16" s="17">
        <v>236</v>
      </c>
      <c r="C16" s="30">
        <v>236</v>
      </c>
      <c r="D16" s="18">
        <v>13</v>
      </c>
      <c r="E16" s="16">
        <f t="shared" si="0"/>
        <v>5.5084745762711863E-2</v>
      </c>
      <c r="F16" s="18">
        <v>62</v>
      </c>
      <c r="G16" s="16">
        <f t="shared" si="0"/>
        <v>0.26271186440677968</v>
      </c>
      <c r="H16" s="18">
        <v>109</v>
      </c>
      <c r="I16" s="16">
        <f t="shared" ref="I16" si="32">H16/$C16</f>
        <v>0.46186440677966101</v>
      </c>
      <c r="J16" s="48">
        <v>37</v>
      </c>
      <c r="K16" s="16">
        <f t="shared" ref="K16" si="33">J16/$C16</f>
        <v>0.15677966101694915</v>
      </c>
      <c r="L16" s="18">
        <v>15</v>
      </c>
      <c r="M16" s="16">
        <f t="shared" ref="M16" si="34">L16/$C16</f>
        <v>6.3559322033898302E-2</v>
      </c>
      <c r="N16" s="18">
        <f t="shared" si="4"/>
        <v>184</v>
      </c>
      <c r="O16" s="16">
        <f t="shared" si="5"/>
        <v>0.77966101694915257</v>
      </c>
      <c r="P16" s="32">
        <f t="shared" si="6"/>
        <v>8</v>
      </c>
    </row>
    <row r="17" spans="1:16" s="12" customFormat="1" ht="12">
      <c r="A17" s="35" t="s">
        <v>30</v>
      </c>
      <c r="B17" s="17">
        <v>388</v>
      </c>
      <c r="C17" s="30">
        <v>388</v>
      </c>
      <c r="D17" s="18">
        <v>82</v>
      </c>
      <c r="E17" s="16">
        <f t="shared" si="0"/>
        <v>0.21134020618556701</v>
      </c>
      <c r="F17" s="18">
        <v>156</v>
      </c>
      <c r="G17" s="16">
        <f t="shared" si="0"/>
        <v>0.40206185567010311</v>
      </c>
      <c r="H17" s="18">
        <v>119</v>
      </c>
      <c r="I17" s="16">
        <f t="shared" ref="I17" si="35">H17/$C17</f>
        <v>0.30670103092783507</v>
      </c>
      <c r="J17" s="42">
        <v>25</v>
      </c>
      <c r="K17" s="16">
        <f t="shared" ref="K17" si="36">J17/$C17</f>
        <v>6.4432989690721643E-2</v>
      </c>
      <c r="L17" s="18">
        <v>6</v>
      </c>
      <c r="M17" s="16">
        <f t="shared" ref="M17" si="37">L17/$C17</f>
        <v>1.5463917525773196E-2</v>
      </c>
      <c r="N17" s="18">
        <f t="shared" si="4"/>
        <v>357</v>
      </c>
      <c r="O17" s="16">
        <f t="shared" si="5"/>
        <v>0.92010309278350511</v>
      </c>
      <c r="P17" s="32">
        <f t="shared" si="6"/>
        <v>1</v>
      </c>
    </row>
    <row r="18" spans="1:16" s="12" customFormat="1" ht="12">
      <c r="A18" s="35" t="s">
        <v>31</v>
      </c>
      <c r="B18" s="17">
        <v>57</v>
      </c>
      <c r="C18" s="30">
        <v>57</v>
      </c>
      <c r="D18" s="18">
        <v>3</v>
      </c>
      <c r="E18" s="16">
        <f t="shared" si="0"/>
        <v>5.2631578947368418E-2</v>
      </c>
      <c r="F18" s="18">
        <v>13</v>
      </c>
      <c r="G18" s="16">
        <f t="shared" si="0"/>
        <v>0.22807017543859648</v>
      </c>
      <c r="H18" s="18">
        <v>23</v>
      </c>
      <c r="I18" s="16">
        <f t="shared" ref="I18" si="38">H18/$C18</f>
        <v>0.40350877192982454</v>
      </c>
      <c r="J18" s="18">
        <v>11</v>
      </c>
      <c r="K18" s="16">
        <f t="shared" ref="K18" si="39">J18/$C18</f>
        <v>0.19298245614035087</v>
      </c>
      <c r="L18" s="18">
        <v>7</v>
      </c>
      <c r="M18" s="16">
        <f t="shared" ref="M18" si="40">L18/$C18</f>
        <v>0.12280701754385964</v>
      </c>
      <c r="N18" s="18">
        <f t="shared" si="4"/>
        <v>39</v>
      </c>
      <c r="O18" s="16">
        <f t="shared" si="5"/>
        <v>0.68421052631578949</v>
      </c>
      <c r="P18" s="32">
        <f t="shared" si="6"/>
        <v>12</v>
      </c>
    </row>
    <row r="19" spans="1:16" s="12" customFormat="1" ht="12">
      <c r="A19" s="35" t="s">
        <v>32</v>
      </c>
      <c r="B19" s="33">
        <v>19</v>
      </c>
      <c r="C19" s="30">
        <f t="shared" ref="C19:C34" si="41">SUM(D19,F19,H19,J19,L19)</f>
        <v>19</v>
      </c>
      <c r="D19" s="18">
        <v>2</v>
      </c>
      <c r="E19" s="16">
        <f t="shared" si="0"/>
        <v>0.10526315789473684</v>
      </c>
      <c r="F19" s="18">
        <v>3</v>
      </c>
      <c r="G19" s="16">
        <f t="shared" si="0"/>
        <v>0.15789473684210525</v>
      </c>
      <c r="H19" s="18">
        <v>8</v>
      </c>
      <c r="I19" s="16">
        <f t="shared" ref="I19" si="42">H19/$C19</f>
        <v>0.42105263157894735</v>
      </c>
      <c r="J19" s="18">
        <v>6</v>
      </c>
      <c r="K19" s="16">
        <f t="shared" ref="K19" si="43">J19/$C19</f>
        <v>0.31578947368421051</v>
      </c>
      <c r="L19" s="18">
        <v>0</v>
      </c>
      <c r="M19" s="16">
        <f t="shared" ref="M19" si="44">L19/$C19</f>
        <v>0</v>
      </c>
      <c r="N19" s="18">
        <f t="shared" si="4"/>
        <v>13</v>
      </c>
      <c r="O19" s="16">
        <f t="shared" si="5"/>
        <v>0.68421052631578949</v>
      </c>
      <c r="P19" s="32">
        <f t="shared" si="6"/>
        <v>12</v>
      </c>
    </row>
    <row r="20" spans="1:16" s="38" customFormat="1" ht="12">
      <c r="A20" s="29" t="s">
        <v>33</v>
      </c>
      <c r="B20" s="29">
        <f>SUM(B6:B19)</f>
        <v>4010</v>
      </c>
      <c r="C20" s="34">
        <f t="shared" si="41"/>
        <v>4010</v>
      </c>
      <c r="D20" s="29">
        <f>SUM(D6:D19)</f>
        <v>366</v>
      </c>
      <c r="E20" s="31">
        <f t="shared" si="0"/>
        <v>9.12718204488778E-2</v>
      </c>
      <c r="F20" s="29">
        <f>SUM(F6:F19)</f>
        <v>1067</v>
      </c>
      <c r="G20" s="31">
        <f t="shared" si="0"/>
        <v>0.26608478802992519</v>
      </c>
      <c r="H20" s="29">
        <f>SUM(H6:H19)</f>
        <v>1872</v>
      </c>
      <c r="I20" s="31">
        <f t="shared" ref="I20" si="45">H20/$C20</f>
        <v>0.46683291770573565</v>
      </c>
      <c r="J20" s="29">
        <f>SUM(J6:J19)</f>
        <v>471</v>
      </c>
      <c r="K20" s="31">
        <f t="shared" ref="K20" si="46">J20/$C20</f>
        <v>0.11745635910224439</v>
      </c>
      <c r="L20" s="29">
        <f>SUM(L6:L19)</f>
        <v>234</v>
      </c>
      <c r="M20" s="31">
        <f t="shared" ref="M20" si="47">L20/$C20</f>
        <v>5.8354114713216956E-2</v>
      </c>
      <c r="N20" s="20">
        <f>SUM(D20,F20,H20)</f>
        <v>3305</v>
      </c>
      <c r="O20" s="31">
        <f>N20/$C20</f>
        <v>0.82418952618453867</v>
      </c>
      <c r="P20" s="37"/>
    </row>
    <row r="21" spans="1:16" s="12" customFormat="1" ht="12">
      <c r="A21" s="35" t="s">
        <v>19</v>
      </c>
      <c r="B21" s="47">
        <v>610</v>
      </c>
      <c r="C21" s="30">
        <f t="shared" si="41"/>
        <v>610</v>
      </c>
      <c r="D21" s="18">
        <v>249</v>
      </c>
      <c r="E21" s="16">
        <f t="shared" si="0"/>
        <v>0.40819672131147539</v>
      </c>
      <c r="F21" s="18">
        <v>229</v>
      </c>
      <c r="G21" s="16">
        <f t="shared" si="0"/>
        <v>0.37540983606557377</v>
      </c>
      <c r="H21" s="18">
        <v>99</v>
      </c>
      <c r="I21" s="16">
        <f t="shared" ref="I21" si="48">H21/$C21</f>
        <v>0.16229508196721312</v>
      </c>
      <c r="J21" s="48">
        <v>24</v>
      </c>
      <c r="K21" s="16">
        <f t="shared" ref="K21" si="49">J21/$C21</f>
        <v>3.9344262295081971E-2</v>
      </c>
      <c r="L21" s="49">
        <v>9</v>
      </c>
      <c r="M21" s="16">
        <f t="shared" ref="M21" si="50">L21/$C21</f>
        <v>1.4754098360655738E-2</v>
      </c>
      <c r="N21" s="18">
        <f t="shared" si="4"/>
        <v>577</v>
      </c>
      <c r="O21" s="16">
        <f t="shared" ref="O21:O66" si="51">N21/$C21</f>
        <v>0.9459016393442623</v>
      </c>
      <c r="P21" s="32">
        <f>RANK(O21,O$21:O$34,0)</f>
        <v>1</v>
      </c>
    </row>
    <row r="22" spans="1:16" s="12" customFormat="1" ht="12">
      <c r="A22" s="35" t="s">
        <v>20</v>
      </c>
      <c r="B22" s="33">
        <v>706</v>
      </c>
      <c r="C22" s="30">
        <v>706</v>
      </c>
      <c r="D22" s="18">
        <v>182</v>
      </c>
      <c r="E22" s="16">
        <f t="shared" si="0"/>
        <v>0.25779036827195467</v>
      </c>
      <c r="F22" s="18">
        <v>279</v>
      </c>
      <c r="G22" s="16">
        <f t="shared" si="0"/>
        <v>0.39518413597733709</v>
      </c>
      <c r="H22" s="18">
        <v>206</v>
      </c>
      <c r="I22" s="16">
        <f t="shared" ref="I22" si="52">H22/$C22</f>
        <v>0.29178470254957506</v>
      </c>
      <c r="J22" s="18">
        <v>35</v>
      </c>
      <c r="K22" s="16">
        <f t="shared" ref="K22" si="53">J22/$C22</f>
        <v>4.9575070821529746E-2</v>
      </c>
      <c r="L22" s="18">
        <v>4</v>
      </c>
      <c r="M22" s="16">
        <f t="shared" ref="M22" si="54">L22/$C22</f>
        <v>5.6657223796033997E-3</v>
      </c>
      <c r="N22" s="18">
        <f t="shared" si="4"/>
        <v>667</v>
      </c>
      <c r="O22" s="16">
        <f t="shared" si="51"/>
        <v>0.94475920679886682</v>
      </c>
      <c r="P22" s="32">
        <f t="shared" ref="P22:P34" si="55">RANK(O22,O$21:O$34,0)</f>
        <v>2</v>
      </c>
    </row>
    <row r="23" spans="1:16" s="12" customFormat="1" ht="12">
      <c r="A23" s="35" t="s">
        <v>21</v>
      </c>
      <c r="B23" s="17">
        <v>555</v>
      </c>
      <c r="C23" s="30">
        <v>555</v>
      </c>
      <c r="D23" s="18">
        <v>86</v>
      </c>
      <c r="E23" s="16">
        <f t="shared" si="0"/>
        <v>0.15495495495495495</v>
      </c>
      <c r="F23" s="18">
        <v>161</v>
      </c>
      <c r="G23" s="16">
        <f t="shared" si="0"/>
        <v>0.29009009009009007</v>
      </c>
      <c r="H23" s="18">
        <v>208</v>
      </c>
      <c r="I23" s="16">
        <f t="shared" ref="I23" si="56">H23/$C23</f>
        <v>0.37477477477477478</v>
      </c>
      <c r="J23" s="48">
        <v>68</v>
      </c>
      <c r="K23" s="16">
        <f t="shared" ref="K23" si="57">J23/$C23</f>
        <v>0.12252252252252252</v>
      </c>
      <c r="L23" s="18">
        <v>32</v>
      </c>
      <c r="M23" s="16">
        <f t="shared" ref="M23" si="58">L23/$C23</f>
        <v>5.7657657657657659E-2</v>
      </c>
      <c r="N23" s="18">
        <f t="shared" si="4"/>
        <v>455</v>
      </c>
      <c r="O23" s="16">
        <f t="shared" si="51"/>
        <v>0.81981981981981977</v>
      </c>
      <c r="P23" s="32">
        <f t="shared" si="55"/>
        <v>9</v>
      </c>
    </row>
    <row r="24" spans="1:16" s="12" customFormat="1" ht="12">
      <c r="A24" s="35" t="s">
        <v>22</v>
      </c>
      <c r="B24" s="33">
        <v>332</v>
      </c>
      <c r="C24" s="30">
        <f t="shared" si="41"/>
        <v>332</v>
      </c>
      <c r="D24" s="18">
        <v>19</v>
      </c>
      <c r="E24" s="16">
        <f t="shared" si="0"/>
        <v>5.7228915662650599E-2</v>
      </c>
      <c r="F24" s="18">
        <v>76</v>
      </c>
      <c r="G24" s="16">
        <f t="shared" si="0"/>
        <v>0.2289156626506024</v>
      </c>
      <c r="H24" s="18">
        <v>170</v>
      </c>
      <c r="I24" s="16">
        <f t="shared" ref="I24" si="59">H24/$C24</f>
        <v>0.51204819277108438</v>
      </c>
      <c r="J24" s="18">
        <v>40</v>
      </c>
      <c r="K24" s="16">
        <f t="shared" ref="K24" si="60">J24/$C24</f>
        <v>0.12048192771084337</v>
      </c>
      <c r="L24" s="18">
        <v>27</v>
      </c>
      <c r="M24" s="16">
        <f t="shared" ref="M24" si="61">L24/$C24</f>
        <v>8.1325301204819275E-2</v>
      </c>
      <c r="N24" s="18">
        <f t="shared" si="4"/>
        <v>265</v>
      </c>
      <c r="O24" s="16">
        <f t="shared" si="51"/>
        <v>0.79819277108433739</v>
      </c>
      <c r="P24" s="32">
        <f t="shared" si="55"/>
        <v>10</v>
      </c>
    </row>
    <row r="25" spans="1:16" s="12" customFormat="1" ht="12">
      <c r="A25" s="35" t="s">
        <v>23</v>
      </c>
      <c r="B25" s="17">
        <v>362</v>
      </c>
      <c r="C25" s="30">
        <v>362</v>
      </c>
      <c r="D25" s="18">
        <v>33</v>
      </c>
      <c r="E25" s="16">
        <f t="shared" si="0"/>
        <v>9.1160220994475141E-2</v>
      </c>
      <c r="F25" s="18">
        <v>80</v>
      </c>
      <c r="G25" s="16">
        <f t="shared" si="0"/>
        <v>0.22099447513812154</v>
      </c>
      <c r="H25" s="18">
        <v>153</v>
      </c>
      <c r="I25" s="16">
        <f t="shared" ref="I25" si="62">H25/$C25</f>
        <v>0.42265193370165743</v>
      </c>
      <c r="J25" s="42">
        <v>58</v>
      </c>
      <c r="K25" s="16">
        <f t="shared" ref="K25" si="63">J25/$C25</f>
        <v>0.16022099447513813</v>
      </c>
      <c r="L25" s="18">
        <v>38</v>
      </c>
      <c r="M25" s="16">
        <f t="shared" ref="M25" si="64">L25/$C25</f>
        <v>0.10497237569060773</v>
      </c>
      <c r="N25" s="18">
        <f t="shared" si="4"/>
        <v>266</v>
      </c>
      <c r="O25" s="16">
        <f t="shared" si="51"/>
        <v>0.73480662983425415</v>
      </c>
      <c r="P25" s="32">
        <f t="shared" si="55"/>
        <v>11</v>
      </c>
    </row>
    <row r="26" spans="1:16" s="12" customFormat="1" ht="12">
      <c r="A26" s="36" t="s">
        <v>24</v>
      </c>
      <c r="B26" s="17">
        <v>260</v>
      </c>
      <c r="C26" s="30">
        <f t="shared" si="41"/>
        <v>260</v>
      </c>
      <c r="D26" s="18">
        <v>18</v>
      </c>
      <c r="E26" s="16">
        <f t="shared" si="0"/>
        <v>6.9230769230769235E-2</v>
      </c>
      <c r="F26" s="18">
        <v>81</v>
      </c>
      <c r="G26" s="16">
        <f t="shared" si="0"/>
        <v>0.31153846153846154</v>
      </c>
      <c r="H26" s="18">
        <v>130</v>
      </c>
      <c r="I26" s="16">
        <f t="shared" ref="I26" si="65">H26/$C26</f>
        <v>0.5</v>
      </c>
      <c r="J26" s="48">
        <v>24</v>
      </c>
      <c r="K26" s="16">
        <f t="shared" ref="K26" si="66">J26/$C26</f>
        <v>9.2307692307692313E-2</v>
      </c>
      <c r="L26" s="18">
        <v>7</v>
      </c>
      <c r="M26" s="16">
        <f t="shared" ref="M26" si="67">L26/$C26</f>
        <v>2.6923076923076925E-2</v>
      </c>
      <c r="N26" s="18">
        <f t="shared" si="4"/>
        <v>229</v>
      </c>
      <c r="O26" s="16">
        <f t="shared" si="51"/>
        <v>0.88076923076923075</v>
      </c>
      <c r="P26" s="32">
        <f t="shared" si="55"/>
        <v>6</v>
      </c>
    </row>
    <row r="27" spans="1:16" s="12" customFormat="1" ht="12">
      <c r="A27" s="36" t="s">
        <v>25</v>
      </c>
      <c r="B27" s="30">
        <v>267</v>
      </c>
      <c r="C27" s="30">
        <f t="shared" si="41"/>
        <v>267</v>
      </c>
      <c r="D27" s="18">
        <v>17</v>
      </c>
      <c r="E27" s="16">
        <f t="shared" si="0"/>
        <v>6.3670411985018729E-2</v>
      </c>
      <c r="F27" s="18">
        <v>53</v>
      </c>
      <c r="G27" s="16">
        <f t="shared" si="0"/>
        <v>0.19850187265917604</v>
      </c>
      <c r="H27" s="18">
        <v>126</v>
      </c>
      <c r="I27" s="16">
        <f t="shared" ref="I27" si="68">H27/$C27</f>
        <v>0.47191011235955055</v>
      </c>
      <c r="J27" s="18">
        <v>49</v>
      </c>
      <c r="K27" s="16">
        <f t="shared" ref="K27" si="69">J27/$C27</f>
        <v>0.18352059925093633</v>
      </c>
      <c r="L27" s="18">
        <v>22</v>
      </c>
      <c r="M27" s="16">
        <f t="shared" ref="M27" si="70">L27/$C27</f>
        <v>8.2397003745318345E-2</v>
      </c>
      <c r="N27" s="18">
        <f t="shared" si="4"/>
        <v>196</v>
      </c>
      <c r="O27" s="16">
        <f t="shared" si="51"/>
        <v>0.73408239700374533</v>
      </c>
      <c r="P27" s="32">
        <f t="shared" si="55"/>
        <v>12</v>
      </c>
    </row>
    <row r="28" spans="1:16" s="12" customFormat="1" ht="12">
      <c r="A28" s="35" t="s">
        <v>26</v>
      </c>
      <c r="B28" s="17">
        <v>113</v>
      </c>
      <c r="C28" s="30">
        <f t="shared" si="41"/>
        <v>113</v>
      </c>
      <c r="D28" s="18">
        <v>22</v>
      </c>
      <c r="E28" s="16">
        <f t="shared" si="0"/>
        <v>0.19469026548672566</v>
      </c>
      <c r="F28" s="18">
        <v>19</v>
      </c>
      <c r="G28" s="16">
        <f t="shared" si="0"/>
        <v>0.16814159292035399</v>
      </c>
      <c r="H28" s="18">
        <v>61</v>
      </c>
      <c r="I28" s="16">
        <f t="shared" ref="I28" si="71">H28/$C28</f>
        <v>0.53982300884955747</v>
      </c>
      <c r="J28" s="48">
        <v>8</v>
      </c>
      <c r="K28" s="16">
        <f t="shared" ref="K28" si="72">J28/$C28</f>
        <v>7.0796460176991149E-2</v>
      </c>
      <c r="L28" s="18">
        <v>3</v>
      </c>
      <c r="M28" s="16">
        <f t="shared" ref="M28" si="73">L28/$C28</f>
        <v>2.6548672566371681E-2</v>
      </c>
      <c r="N28" s="18">
        <f t="shared" si="4"/>
        <v>102</v>
      </c>
      <c r="O28" s="16">
        <f t="shared" si="51"/>
        <v>0.90265486725663713</v>
      </c>
      <c r="P28" s="32">
        <f t="shared" si="55"/>
        <v>4</v>
      </c>
    </row>
    <row r="29" spans="1:16" s="12" customFormat="1" ht="12">
      <c r="A29" s="35" t="s">
        <v>27</v>
      </c>
      <c r="B29" s="33">
        <v>159</v>
      </c>
      <c r="C29" s="30">
        <f t="shared" si="41"/>
        <v>159</v>
      </c>
      <c r="D29" s="18">
        <v>7</v>
      </c>
      <c r="E29" s="16">
        <f t="shared" si="0"/>
        <v>4.40251572327044E-2</v>
      </c>
      <c r="F29" s="18">
        <v>51</v>
      </c>
      <c r="G29" s="16">
        <f t="shared" si="0"/>
        <v>0.32075471698113206</v>
      </c>
      <c r="H29" s="18">
        <v>76</v>
      </c>
      <c r="I29" s="16">
        <f t="shared" ref="I29" si="74">H29/$C29</f>
        <v>0.4779874213836478</v>
      </c>
      <c r="J29" s="18">
        <v>18</v>
      </c>
      <c r="K29" s="16">
        <f t="shared" ref="K29" si="75">J29/$C29</f>
        <v>0.11320754716981132</v>
      </c>
      <c r="L29" s="18">
        <v>7</v>
      </c>
      <c r="M29" s="16">
        <f t="shared" ref="M29" si="76">L29/$C29</f>
        <v>4.40251572327044E-2</v>
      </c>
      <c r="N29" s="18">
        <f t="shared" si="4"/>
        <v>134</v>
      </c>
      <c r="O29" s="16">
        <f t="shared" si="51"/>
        <v>0.84276729559748431</v>
      </c>
      <c r="P29" s="32">
        <f t="shared" si="55"/>
        <v>8</v>
      </c>
    </row>
    <row r="30" spans="1:16" s="12" customFormat="1">
      <c r="A30" s="35" t="s">
        <v>28</v>
      </c>
      <c r="B30" s="51">
        <v>94</v>
      </c>
      <c r="C30" s="30">
        <v>94</v>
      </c>
      <c r="D30" s="52">
        <v>15</v>
      </c>
      <c r="E30" s="16">
        <f t="shared" si="0"/>
        <v>0.15957446808510639</v>
      </c>
      <c r="F30" s="52">
        <v>30</v>
      </c>
      <c r="G30" s="16">
        <f t="shared" si="0"/>
        <v>0.31914893617021278</v>
      </c>
      <c r="H30" s="52">
        <v>39</v>
      </c>
      <c r="I30" s="16">
        <f t="shared" ref="I30" si="77">H30/$C30</f>
        <v>0.41489361702127658</v>
      </c>
      <c r="J30" s="52">
        <v>5</v>
      </c>
      <c r="K30" s="16">
        <f t="shared" ref="K30" si="78">J30/$C30</f>
        <v>5.3191489361702128E-2</v>
      </c>
      <c r="L30" s="52">
        <v>5</v>
      </c>
      <c r="M30" s="16">
        <f t="shared" ref="M30" si="79">L30/$C30</f>
        <v>5.3191489361702128E-2</v>
      </c>
      <c r="N30" s="18">
        <f t="shared" si="4"/>
        <v>84</v>
      </c>
      <c r="O30" s="16">
        <f t="shared" si="51"/>
        <v>0.8936170212765957</v>
      </c>
      <c r="P30" s="32">
        <f t="shared" si="55"/>
        <v>5</v>
      </c>
    </row>
    <row r="31" spans="1:16" s="12" customFormat="1" ht="12">
      <c r="A31" s="35" t="s">
        <v>29</v>
      </c>
      <c r="B31" s="17">
        <v>194</v>
      </c>
      <c r="C31" s="30">
        <v>194</v>
      </c>
      <c r="D31" s="18">
        <v>8</v>
      </c>
      <c r="E31" s="16">
        <f t="shared" si="0"/>
        <v>4.1237113402061855E-2</v>
      </c>
      <c r="F31" s="18">
        <v>41</v>
      </c>
      <c r="G31" s="16">
        <f t="shared" si="0"/>
        <v>0.21134020618556701</v>
      </c>
      <c r="H31" s="18">
        <v>83</v>
      </c>
      <c r="I31" s="16">
        <f t="shared" ref="I31" si="80">H31/$C31</f>
        <v>0.42783505154639173</v>
      </c>
      <c r="J31" s="48">
        <v>37</v>
      </c>
      <c r="K31" s="16">
        <f t="shared" ref="K31" si="81">J31/$C31</f>
        <v>0.19072164948453607</v>
      </c>
      <c r="L31" s="18">
        <v>25</v>
      </c>
      <c r="M31" s="16">
        <f t="shared" ref="M31" si="82">L31/$C31</f>
        <v>0.12886597938144329</v>
      </c>
      <c r="N31" s="18">
        <f t="shared" si="4"/>
        <v>132</v>
      </c>
      <c r="O31" s="16">
        <f t="shared" si="51"/>
        <v>0.68041237113402064</v>
      </c>
      <c r="P31" s="32">
        <f t="shared" si="55"/>
        <v>14</v>
      </c>
    </row>
    <row r="32" spans="1:16" s="12" customFormat="1" ht="12">
      <c r="A32" s="35" t="s">
        <v>30</v>
      </c>
      <c r="B32" s="17">
        <v>324</v>
      </c>
      <c r="C32" s="30">
        <v>324</v>
      </c>
      <c r="D32" s="18">
        <v>57</v>
      </c>
      <c r="E32" s="16">
        <f t="shared" si="0"/>
        <v>0.17592592592592593</v>
      </c>
      <c r="F32" s="18">
        <v>98</v>
      </c>
      <c r="G32" s="16">
        <f t="shared" si="0"/>
        <v>0.30246913580246915</v>
      </c>
      <c r="H32" s="18">
        <v>141</v>
      </c>
      <c r="I32" s="16">
        <f t="shared" ref="I32" si="83">H32/$C32</f>
        <v>0.43518518518518517</v>
      </c>
      <c r="J32" s="42">
        <v>15</v>
      </c>
      <c r="K32" s="16">
        <f t="shared" ref="K32" si="84">J32/$C32</f>
        <v>4.6296296296296294E-2</v>
      </c>
      <c r="L32" s="18">
        <v>13</v>
      </c>
      <c r="M32" s="16">
        <f t="shared" ref="M32" si="85">L32/$C32</f>
        <v>4.0123456790123455E-2</v>
      </c>
      <c r="N32" s="18">
        <f t="shared" si="4"/>
        <v>296</v>
      </c>
      <c r="O32" s="16">
        <f t="shared" si="51"/>
        <v>0.9135802469135802</v>
      </c>
      <c r="P32" s="32">
        <f t="shared" si="55"/>
        <v>3</v>
      </c>
    </row>
    <row r="33" spans="1:16" s="12" customFormat="1" ht="12">
      <c r="A33" s="35" t="s">
        <v>31</v>
      </c>
      <c r="B33" s="17">
        <v>99</v>
      </c>
      <c r="C33" s="30">
        <f>SUM(D33,F33,H33,J33,L33)</f>
        <v>99</v>
      </c>
      <c r="D33" s="18">
        <v>7</v>
      </c>
      <c r="E33" s="16">
        <f t="shared" si="0"/>
        <v>7.0707070707070704E-2</v>
      </c>
      <c r="F33" s="18">
        <v>36</v>
      </c>
      <c r="G33" s="16">
        <f t="shared" si="0"/>
        <v>0.36363636363636365</v>
      </c>
      <c r="H33" s="18">
        <v>42</v>
      </c>
      <c r="I33" s="16">
        <f t="shared" ref="I33" si="86">H33/$C33</f>
        <v>0.42424242424242425</v>
      </c>
      <c r="J33" s="18">
        <v>10</v>
      </c>
      <c r="K33" s="16">
        <f t="shared" ref="K33" si="87">J33/$C33</f>
        <v>0.10101010101010101</v>
      </c>
      <c r="L33" s="18">
        <v>4</v>
      </c>
      <c r="M33" s="16">
        <f t="shared" ref="M33" si="88">L33/$C33</f>
        <v>4.0404040404040407E-2</v>
      </c>
      <c r="N33" s="18">
        <f t="shared" si="4"/>
        <v>85</v>
      </c>
      <c r="O33" s="16">
        <f t="shared" si="51"/>
        <v>0.85858585858585856</v>
      </c>
      <c r="P33" s="32">
        <f t="shared" si="55"/>
        <v>7</v>
      </c>
    </row>
    <row r="34" spans="1:16" s="12" customFormat="1" ht="12">
      <c r="A34" s="35" t="s">
        <v>32</v>
      </c>
      <c r="B34" s="33">
        <v>22</v>
      </c>
      <c r="C34" s="30">
        <f t="shared" si="41"/>
        <v>22</v>
      </c>
      <c r="D34" s="18">
        <v>5</v>
      </c>
      <c r="E34" s="16">
        <f t="shared" si="0"/>
        <v>0.22727272727272727</v>
      </c>
      <c r="F34" s="18">
        <v>4</v>
      </c>
      <c r="G34" s="16">
        <f t="shared" si="0"/>
        <v>0.18181818181818182</v>
      </c>
      <c r="H34" s="18">
        <v>7</v>
      </c>
      <c r="I34" s="16">
        <f t="shared" ref="I34" si="89">H34/$C34</f>
        <v>0.31818181818181818</v>
      </c>
      <c r="J34" s="18">
        <v>2</v>
      </c>
      <c r="K34" s="16">
        <f t="shared" ref="K34" si="90">J34/$C34</f>
        <v>9.0909090909090912E-2</v>
      </c>
      <c r="L34" s="18">
        <v>4</v>
      </c>
      <c r="M34" s="16">
        <f t="shared" ref="M34" si="91">L34/$C34</f>
        <v>0.18181818181818182</v>
      </c>
      <c r="N34" s="18">
        <f t="shared" si="4"/>
        <v>16</v>
      </c>
      <c r="O34" s="16">
        <f t="shared" si="51"/>
        <v>0.72727272727272729</v>
      </c>
      <c r="P34" s="32">
        <f t="shared" si="55"/>
        <v>13</v>
      </c>
    </row>
    <row r="35" spans="1:16" s="38" customFormat="1" ht="12">
      <c r="A35" s="29" t="s">
        <v>34</v>
      </c>
      <c r="B35" s="29">
        <f>SUM(B21:B34)</f>
        <v>4097</v>
      </c>
      <c r="C35" s="34">
        <f>SUM(D35,F35,H35,J35,L35)</f>
        <v>4097</v>
      </c>
      <c r="D35" s="29">
        <f>SUM(D21:D34)</f>
        <v>725</v>
      </c>
      <c r="E35" s="31">
        <f t="shared" si="0"/>
        <v>0.1769587503051013</v>
      </c>
      <c r="F35" s="29">
        <f>SUM(F21:F34)</f>
        <v>1238</v>
      </c>
      <c r="G35" s="31">
        <f t="shared" si="0"/>
        <v>0.30217232121064191</v>
      </c>
      <c r="H35" s="29">
        <f>SUM(H21:H34)</f>
        <v>1541</v>
      </c>
      <c r="I35" s="31">
        <f t="shared" ref="I35" si="92">H35/$C35</f>
        <v>0.37612887478642909</v>
      </c>
      <c r="J35" s="29">
        <f>SUM(J21:J34)</f>
        <v>393</v>
      </c>
      <c r="K35" s="31">
        <f t="shared" ref="K35" si="93">J35/$C35</f>
        <v>9.5923846717110087E-2</v>
      </c>
      <c r="L35" s="29">
        <f>SUM(L21:L34)</f>
        <v>200</v>
      </c>
      <c r="M35" s="31">
        <f t="shared" ref="M35" si="94">L35/$C35</f>
        <v>4.8816206980717598E-2</v>
      </c>
      <c r="N35" s="20">
        <f t="shared" ref="N35:N65" si="95">SUM(D35,F35,H35)</f>
        <v>3504</v>
      </c>
      <c r="O35" s="31">
        <f t="shared" si="51"/>
        <v>0.85525994630217228</v>
      </c>
      <c r="P35" s="37"/>
    </row>
    <row r="36" spans="1:16" s="12" customFormat="1" ht="12">
      <c r="A36" s="35" t="s">
        <v>19</v>
      </c>
      <c r="B36" s="47">
        <v>495</v>
      </c>
      <c r="C36" s="30">
        <v>495</v>
      </c>
      <c r="D36" s="18">
        <v>99</v>
      </c>
      <c r="E36" s="16">
        <f t="shared" si="0"/>
        <v>0.2</v>
      </c>
      <c r="F36" s="18">
        <v>148</v>
      </c>
      <c r="G36" s="16">
        <f t="shared" si="0"/>
        <v>0.29898989898989897</v>
      </c>
      <c r="H36" s="18">
        <v>168</v>
      </c>
      <c r="I36" s="16">
        <f t="shared" ref="I36" si="96">H36/$C36</f>
        <v>0.33939393939393941</v>
      </c>
      <c r="J36" s="48">
        <v>60</v>
      </c>
      <c r="K36" s="16">
        <f t="shared" ref="K36" si="97">J36/$C36</f>
        <v>0.12121212121212122</v>
      </c>
      <c r="L36" s="49">
        <v>20</v>
      </c>
      <c r="M36" s="16">
        <f t="shared" ref="M36" si="98">L36/$C36</f>
        <v>4.0404040404040407E-2</v>
      </c>
      <c r="N36" s="18">
        <f t="shared" si="95"/>
        <v>415</v>
      </c>
      <c r="O36" s="16">
        <f t="shared" si="51"/>
        <v>0.83838383838383834</v>
      </c>
      <c r="P36" s="32">
        <f>RANK(O36,O$36:O$49,0)</f>
        <v>2</v>
      </c>
    </row>
    <row r="37" spans="1:16" s="12" customFormat="1" ht="12">
      <c r="A37" s="35" t="s">
        <v>20</v>
      </c>
      <c r="B37" s="33">
        <v>470</v>
      </c>
      <c r="C37" s="30">
        <v>470</v>
      </c>
      <c r="D37" s="18">
        <v>77</v>
      </c>
      <c r="E37" s="16">
        <f t="shared" si="0"/>
        <v>0.16382978723404254</v>
      </c>
      <c r="F37" s="18">
        <v>104</v>
      </c>
      <c r="G37" s="16">
        <f t="shared" si="0"/>
        <v>0.22127659574468084</v>
      </c>
      <c r="H37" s="18">
        <v>179</v>
      </c>
      <c r="I37" s="16">
        <f t="shared" ref="I37" si="99">H37/$C37</f>
        <v>0.38085106382978723</v>
      </c>
      <c r="J37" s="18">
        <v>74</v>
      </c>
      <c r="K37" s="16">
        <f t="shared" ref="K37" si="100">J37/$C37</f>
        <v>0.1574468085106383</v>
      </c>
      <c r="L37" s="18">
        <v>36</v>
      </c>
      <c r="M37" s="16">
        <f t="shared" ref="M37" si="101">L37/$C37</f>
        <v>7.6595744680851063E-2</v>
      </c>
      <c r="N37" s="18">
        <f t="shared" si="95"/>
        <v>360</v>
      </c>
      <c r="O37" s="16">
        <f t="shared" si="51"/>
        <v>0.76595744680851063</v>
      </c>
      <c r="P37" s="32">
        <f t="shared" ref="P37:P49" si="102">RANK(O37,O$36:O$49,0)</f>
        <v>4</v>
      </c>
    </row>
    <row r="38" spans="1:16" s="12" customFormat="1" ht="12">
      <c r="A38" s="35" t="s">
        <v>21</v>
      </c>
      <c r="B38" s="17">
        <v>329</v>
      </c>
      <c r="C38" s="30">
        <v>329</v>
      </c>
      <c r="D38" s="18">
        <v>18</v>
      </c>
      <c r="E38" s="16">
        <f t="shared" si="0"/>
        <v>5.4711246200607903E-2</v>
      </c>
      <c r="F38" s="18">
        <v>57</v>
      </c>
      <c r="G38" s="16">
        <f t="shared" si="0"/>
        <v>0.17325227963525835</v>
      </c>
      <c r="H38" s="18">
        <v>131</v>
      </c>
      <c r="I38" s="16">
        <f t="shared" ref="I38" si="103">H38/$C38</f>
        <v>0.3981762917933131</v>
      </c>
      <c r="J38" s="48">
        <v>55</v>
      </c>
      <c r="K38" s="16">
        <f t="shared" ref="K38" si="104">J38/$C38</f>
        <v>0.16717325227963525</v>
      </c>
      <c r="L38" s="18">
        <v>68</v>
      </c>
      <c r="M38" s="16">
        <f t="shared" ref="M38" si="105">L38/$C38</f>
        <v>0.20668693009118541</v>
      </c>
      <c r="N38" s="18">
        <f t="shared" si="95"/>
        <v>206</v>
      </c>
      <c r="O38" s="16">
        <f t="shared" si="51"/>
        <v>0.62613981762917936</v>
      </c>
      <c r="P38" s="32">
        <f t="shared" si="102"/>
        <v>9</v>
      </c>
    </row>
    <row r="39" spans="1:16" s="12" customFormat="1" ht="12">
      <c r="A39" s="35" t="s">
        <v>22</v>
      </c>
      <c r="B39" s="17">
        <v>377</v>
      </c>
      <c r="C39" s="30">
        <v>377</v>
      </c>
      <c r="D39" s="18">
        <v>21</v>
      </c>
      <c r="E39" s="16">
        <f t="shared" si="0"/>
        <v>5.5702917771883291E-2</v>
      </c>
      <c r="F39" s="18">
        <v>54</v>
      </c>
      <c r="G39" s="16">
        <f t="shared" si="0"/>
        <v>0.14323607427055704</v>
      </c>
      <c r="H39" s="18">
        <v>143</v>
      </c>
      <c r="I39" s="16">
        <f t="shared" ref="I39" si="106">H39/$C39</f>
        <v>0.37931034482758619</v>
      </c>
      <c r="J39" s="18">
        <v>65</v>
      </c>
      <c r="K39" s="16">
        <f t="shared" ref="K39" si="107">J39/$C39</f>
        <v>0.17241379310344829</v>
      </c>
      <c r="L39" s="18">
        <v>94</v>
      </c>
      <c r="M39" s="16">
        <f t="shared" ref="M39" si="108">L39/$C39</f>
        <v>0.24933687002652519</v>
      </c>
      <c r="N39" s="18">
        <f t="shared" si="95"/>
        <v>218</v>
      </c>
      <c r="O39" s="16">
        <f t="shared" si="51"/>
        <v>0.57824933687002655</v>
      </c>
      <c r="P39" s="32">
        <f t="shared" si="102"/>
        <v>10</v>
      </c>
    </row>
    <row r="40" spans="1:16" s="12" customFormat="1" ht="12">
      <c r="A40" s="35" t="s">
        <v>23</v>
      </c>
      <c r="B40" s="55">
        <v>295</v>
      </c>
      <c r="C40" s="30">
        <f>SUM(D40,F40,H40,J40,L40)</f>
        <v>295</v>
      </c>
      <c r="D40" s="18">
        <v>15</v>
      </c>
      <c r="E40" s="16">
        <f t="shared" si="0"/>
        <v>5.0847457627118647E-2</v>
      </c>
      <c r="F40" s="18">
        <v>79</v>
      </c>
      <c r="G40" s="16">
        <f t="shared" si="0"/>
        <v>0.26779661016949152</v>
      </c>
      <c r="H40" s="18">
        <v>122</v>
      </c>
      <c r="I40" s="16">
        <f t="shared" ref="I40" si="109">H40/$C40</f>
        <v>0.41355932203389828</v>
      </c>
      <c r="J40" s="48">
        <v>56</v>
      </c>
      <c r="K40" s="16">
        <f t="shared" ref="K40" si="110">J40/$C40</f>
        <v>0.18983050847457628</v>
      </c>
      <c r="L40" s="18">
        <v>23</v>
      </c>
      <c r="M40" s="16">
        <f t="shared" ref="M40" si="111">L40/$C40</f>
        <v>7.796610169491526E-2</v>
      </c>
      <c r="N40" s="18">
        <f t="shared" si="95"/>
        <v>216</v>
      </c>
      <c r="O40" s="16">
        <f t="shared" si="51"/>
        <v>0.73220338983050848</v>
      </c>
      <c r="P40" s="32">
        <f t="shared" si="102"/>
        <v>6</v>
      </c>
    </row>
    <row r="41" spans="1:16" s="12" customFormat="1" ht="12">
      <c r="A41" s="36" t="s">
        <v>24</v>
      </c>
      <c r="B41" s="55">
        <v>241</v>
      </c>
      <c r="C41" s="30">
        <f t="shared" ref="C41:C45" si="112">SUM(D41,F41,H41,J41,L41)</f>
        <v>241</v>
      </c>
      <c r="D41" s="18">
        <v>15</v>
      </c>
      <c r="E41" s="16">
        <f t="shared" si="0"/>
        <v>6.2240663900414939E-2</v>
      </c>
      <c r="F41" s="18">
        <v>62</v>
      </c>
      <c r="G41" s="16">
        <f t="shared" si="0"/>
        <v>0.25726141078838172</v>
      </c>
      <c r="H41" s="18">
        <v>109</v>
      </c>
      <c r="I41" s="16">
        <f t="shared" ref="I41" si="113">H41/$C41</f>
        <v>0.45228215767634855</v>
      </c>
      <c r="J41" s="18">
        <v>34</v>
      </c>
      <c r="K41" s="16">
        <f t="shared" ref="K41" si="114">J41/$C41</f>
        <v>0.14107883817427386</v>
      </c>
      <c r="L41" s="18">
        <v>21</v>
      </c>
      <c r="M41" s="16">
        <f t="shared" ref="M41" si="115">L41/$C41</f>
        <v>8.7136929460580909E-2</v>
      </c>
      <c r="N41" s="18">
        <f t="shared" si="95"/>
        <v>186</v>
      </c>
      <c r="O41" s="16">
        <f t="shared" si="51"/>
        <v>0.77178423236514526</v>
      </c>
      <c r="P41" s="32">
        <f t="shared" si="102"/>
        <v>3</v>
      </c>
    </row>
    <row r="42" spans="1:16" s="12" customFormat="1" ht="12">
      <c r="A42" s="36" t="s">
        <v>25</v>
      </c>
      <c r="B42" s="30">
        <v>242</v>
      </c>
      <c r="C42" s="30">
        <f t="shared" si="112"/>
        <v>242</v>
      </c>
      <c r="D42" s="18">
        <v>15</v>
      </c>
      <c r="E42" s="16">
        <f t="shared" si="0"/>
        <v>6.1983471074380167E-2</v>
      </c>
      <c r="F42" s="18">
        <v>44</v>
      </c>
      <c r="G42" s="16">
        <f t="shared" si="0"/>
        <v>0.18181818181818182</v>
      </c>
      <c r="H42" s="18">
        <v>99</v>
      </c>
      <c r="I42" s="16">
        <f t="shared" ref="I42" si="116">H42/$C42</f>
        <v>0.40909090909090912</v>
      </c>
      <c r="J42" s="18">
        <v>59</v>
      </c>
      <c r="K42" s="16">
        <f t="shared" ref="K42" si="117">J42/$C42</f>
        <v>0.24380165289256198</v>
      </c>
      <c r="L42" s="18">
        <v>25</v>
      </c>
      <c r="M42" s="16">
        <f t="shared" ref="M42" si="118">L42/$C42</f>
        <v>0.10330578512396695</v>
      </c>
      <c r="N42" s="18">
        <f t="shared" si="95"/>
        <v>158</v>
      </c>
      <c r="O42" s="16">
        <f t="shared" si="51"/>
        <v>0.65289256198347112</v>
      </c>
      <c r="P42" s="32">
        <f t="shared" si="102"/>
        <v>7</v>
      </c>
    </row>
    <row r="43" spans="1:16" s="12" customFormat="1" ht="12">
      <c r="A43" s="35" t="s">
        <v>26</v>
      </c>
      <c r="B43" s="17">
        <v>126</v>
      </c>
      <c r="C43" s="30">
        <f t="shared" si="112"/>
        <v>126</v>
      </c>
      <c r="D43" s="18">
        <v>2</v>
      </c>
      <c r="E43" s="16">
        <f t="shared" si="0"/>
        <v>1.5873015873015872E-2</v>
      </c>
      <c r="F43" s="18">
        <v>16</v>
      </c>
      <c r="G43" s="16">
        <f t="shared" si="0"/>
        <v>0.12698412698412698</v>
      </c>
      <c r="H43" s="18">
        <v>91</v>
      </c>
      <c r="I43" s="16">
        <f t="shared" ref="I43" si="119">H43/$C43</f>
        <v>0.72222222222222221</v>
      </c>
      <c r="J43" s="48">
        <v>7</v>
      </c>
      <c r="K43" s="16">
        <f t="shared" ref="K43" si="120">J43/$C43</f>
        <v>5.5555555555555552E-2</v>
      </c>
      <c r="L43" s="18">
        <v>10</v>
      </c>
      <c r="M43" s="16">
        <f t="shared" ref="M43" si="121">L43/$C43</f>
        <v>7.9365079365079361E-2</v>
      </c>
      <c r="N43" s="18">
        <f t="shared" si="95"/>
        <v>109</v>
      </c>
      <c r="O43" s="16">
        <f t="shared" si="51"/>
        <v>0.86507936507936511</v>
      </c>
      <c r="P43" s="32">
        <f t="shared" si="102"/>
        <v>1</v>
      </c>
    </row>
    <row r="44" spans="1:16" s="12" customFormat="1" ht="12">
      <c r="A44" s="35" t="s">
        <v>27</v>
      </c>
      <c r="B44" s="33">
        <v>149</v>
      </c>
      <c r="C44" s="30">
        <f t="shared" si="112"/>
        <v>149</v>
      </c>
      <c r="D44" s="18">
        <v>7</v>
      </c>
      <c r="E44" s="16">
        <f t="shared" si="0"/>
        <v>4.6979865771812082E-2</v>
      </c>
      <c r="F44" s="18">
        <v>24</v>
      </c>
      <c r="G44" s="16">
        <f t="shared" si="0"/>
        <v>0.16107382550335569</v>
      </c>
      <c r="H44" s="18">
        <v>66</v>
      </c>
      <c r="I44" s="16">
        <f t="shared" ref="I44" si="122">H44/$C44</f>
        <v>0.44295302013422821</v>
      </c>
      <c r="J44" s="18">
        <v>36</v>
      </c>
      <c r="K44" s="16">
        <f t="shared" ref="K44" si="123">J44/$C44</f>
        <v>0.24161073825503357</v>
      </c>
      <c r="L44" s="18">
        <v>16</v>
      </c>
      <c r="M44" s="16">
        <f t="shared" ref="M44" si="124">L44/$C44</f>
        <v>0.10738255033557047</v>
      </c>
      <c r="N44" s="18">
        <f t="shared" si="95"/>
        <v>97</v>
      </c>
      <c r="O44" s="16">
        <f t="shared" si="51"/>
        <v>0.65100671140939592</v>
      </c>
      <c r="P44" s="32">
        <f t="shared" si="102"/>
        <v>8</v>
      </c>
    </row>
    <row r="45" spans="1:16" s="12" customFormat="1">
      <c r="A45" s="35" t="s">
        <v>28</v>
      </c>
      <c r="B45" s="51">
        <v>75</v>
      </c>
      <c r="C45" s="30">
        <f t="shared" si="112"/>
        <v>75</v>
      </c>
      <c r="D45" s="52">
        <v>1</v>
      </c>
      <c r="E45" s="16">
        <f t="shared" si="0"/>
        <v>1.3333333333333334E-2</v>
      </c>
      <c r="F45" s="52">
        <v>6</v>
      </c>
      <c r="G45" s="16">
        <f t="shared" si="0"/>
        <v>0.08</v>
      </c>
      <c r="H45" s="52">
        <v>34</v>
      </c>
      <c r="I45" s="16">
        <f t="shared" ref="I45" si="125">H45/$C45</f>
        <v>0.45333333333333331</v>
      </c>
      <c r="J45" s="52">
        <v>20</v>
      </c>
      <c r="K45" s="16">
        <f t="shared" ref="K45" si="126">J45/$C45</f>
        <v>0.26666666666666666</v>
      </c>
      <c r="L45" s="52">
        <v>14</v>
      </c>
      <c r="M45" s="16">
        <f t="shared" ref="M45" si="127">L45/$C45</f>
        <v>0.18666666666666668</v>
      </c>
      <c r="N45" s="18">
        <f t="shared" si="95"/>
        <v>41</v>
      </c>
      <c r="O45" s="16">
        <f t="shared" si="51"/>
        <v>0.54666666666666663</v>
      </c>
      <c r="P45" s="32">
        <f t="shared" si="102"/>
        <v>12</v>
      </c>
    </row>
    <row r="46" spans="1:16" s="12" customFormat="1" ht="12">
      <c r="A46" s="35" t="s">
        <v>29</v>
      </c>
      <c r="B46" s="17">
        <v>131</v>
      </c>
      <c r="C46" s="30">
        <v>131</v>
      </c>
      <c r="D46" s="18">
        <v>1</v>
      </c>
      <c r="E46" s="16">
        <f t="shared" si="0"/>
        <v>7.6335877862595417E-3</v>
      </c>
      <c r="F46" s="18">
        <v>11</v>
      </c>
      <c r="G46" s="16">
        <f t="shared" si="0"/>
        <v>8.3969465648854963E-2</v>
      </c>
      <c r="H46" s="18">
        <v>45</v>
      </c>
      <c r="I46" s="16">
        <f t="shared" ref="I46" si="128">H46/$C46</f>
        <v>0.34351145038167941</v>
      </c>
      <c r="J46" s="48">
        <v>26</v>
      </c>
      <c r="K46" s="16">
        <f t="shared" ref="K46" si="129">J46/$C46</f>
        <v>0.19847328244274809</v>
      </c>
      <c r="L46" s="18">
        <v>48</v>
      </c>
      <c r="M46" s="16">
        <f t="shared" ref="M46" si="130">L46/$C46</f>
        <v>0.36641221374045801</v>
      </c>
      <c r="N46" s="18">
        <f t="shared" si="95"/>
        <v>57</v>
      </c>
      <c r="O46" s="16">
        <f t="shared" si="51"/>
        <v>0.4351145038167939</v>
      </c>
      <c r="P46" s="32">
        <f t="shared" si="102"/>
        <v>14</v>
      </c>
    </row>
    <row r="47" spans="1:16" s="12" customFormat="1" ht="12">
      <c r="A47" s="35" t="s">
        <v>30</v>
      </c>
      <c r="B47" s="17">
        <v>311</v>
      </c>
      <c r="C47" s="30">
        <v>311</v>
      </c>
      <c r="D47" s="18">
        <v>40</v>
      </c>
      <c r="E47" s="16">
        <f t="shared" si="0"/>
        <v>0.12861736334405144</v>
      </c>
      <c r="F47" s="18">
        <v>62</v>
      </c>
      <c r="G47" s="16">
        <f t="shared" si="0"/>
        <v>0.19935691318327975</v>
      </c>
      <c r="H47" s="18">
        <v>128</v>
      </c>
      <c r="I47" s="16">
        <f t="shared" ref="I47" si="131">H47/$C47</f>
        <v>0.41157556270096463</v>
      </c>
      <c r="J47" s="42">
        <v>37</v>
      </c>
      <c r="K47" s="16">
        <f t="shared" ref="K47" si="132">J47/$C47</f>
        <v>0.11897106109324759</v>
      </c>
      <c r="L47" s="18">
        <v>44</v>
      </c>
      <c r="M47" s="16">
        <f t="shared" ref="M47" si="133">L47/$C47</f>
        <v>0.14147909967845659</v>
      </c>
      <c r="N47" s="18">
        <f t="shared" si="95"/>
        <v>230</v>
      </c>
      <c r="O47" s="16">
        <f t="shared" si="51"/>
        <v>0.73954983922829587</v>
      </c>
      <c r="P47" s="32">
        <f t="shared" si="102"/>
        <v>5</v>
      </c>
    </row>
    <row r="48" spans="1:16" s="12" customFormat="1" ht="12">
      <c r="A48" s="35" t="s">
        <v>31</v>
      </c>
      <c r="B48" s="17">
        <v>85</v>
      </c>
      <c r="C48" s="30">
        <v>85</v>
      </c>
      <c r="D48" s="18">
        <v>2</v>
      </c>
      <c r="E48" s="16">
        <f t="shared" si="0"/>
        <v>2.3529411764705882E-2</v>
      </c>
      <c r="F48" s="18">
        <v>8</v>
      </c>
      <c r="G48" s="16">
        <f t="shared" si="0"/>
        <v>9.4117647058823528E-2</v>
      </c>
      <c r="H48" s="18">
        <v>37</v>
      </c>
      <c r="I48" s="16">
        <f t="shared" ref="I48" si="134">H48/$C48</f>
        <v>0.43529411764705883</v>
      </c>
      <c r="J48" s="18">
        <v>29</v>
      </c>
      <c r="K48" s="16">
        <f t="shared" ref="K48" si="135">J48/$C48</f>
        <v>0.3411764705882353</v>
      </c>
      <c r="L48" s="18">
        <v>9</v>
      </c>
      <c r="M48" s="16">
        <f t="shared" ref="M48" si="136">L48/$C48</f>
        <v>0.10588235294117647</v>
      </c>
      <c r="N48" s="18">
        <f t="shared" si="95"/>
        <v>47</v>
      </c>
      <c r="O48" s="16">
        <f t="shared" si="51"/>
        <v>0.55294117647058827</v>
      </c>
      <c r="P48" s="32">
        <f t="shared" si="102"/>
        <v>11</v>
      </c>
    </row>
    <row r="49" spans="1:16" s="12" customFormat="1" ht="12">
      <c r="A49" s="35" t="s">
        <v>32</v>
      </c>
      <c r="B49" s="33">
        <v>39</v>
      </c>
      <c r="C49" s="30">
        <v>39</v>
      </c>
      <c r="D49" s="18">
        <v>2</v>
      </c>
      <c r="E49" s="16">
        <f t="shared" si="0"/>
        <v>5.128205128205128E-2</v>
      </c>
      <c r="F49" s="18">
        <v>6</v>
      </c>
      <c r="G49" s="16">
        <f t="shared" si="0"/>
        <v>0.15384615384615385</v>
      </c>
      <c r="H49" s="18">
        <v>13</v>
      </c>
      <c r="I49" s="16">
        <f t="shared" ref="I49" si="137">H49/$C49</f>
        <v>0.33333333333333331</v>
      </c>
      <c r="J49" s="18">
        <v>17</v>
      </c>
      <c r="K49" s="16">
        <f t="shared" ref="K49" si="138">J49/$C49</f>
        <v>0.4358974358974359</v>
      </c>
      <c r="L49" s="18">
        <v>1</v>
      </c>
      <c r="M49" s="16">
        <f t="shared" ref="M49" si="139">L49/$C49</f>
        <v>2.564102564102564E-2</v>
      </c>
      <c r="N49" s="18">
        <f t="shared" si="95"/>
        <v>21</v>
      </c>
      <c r="O49" s="16">
        <f t="shared" si="51"/>
        <v>0.53846153846153844</v>
      </c>
      <c r="P49" s="32">
        <f t="shared" si="102"/>
        <v>13</v>
      </c>
    </row>
    <row r="50" spans="1:16" s="46" customFormat="1">
      <c r="A50" s="29" t="s">
        <v>35</v>
      </c>
      <c r="B50" s="29">
        <f>SUM(B36:B49)</f>
        <v>3365</v>
      </c>
      <c r="C50" s="34">
        <f t="shared" ref="C50" si="140">SUM(D50,F50,H50,J50,L50)</f>
        <v>3365</v>
      </c>
      <c r="D50" s="29">
        <f>SUM(D36:D49)</f>
        <v>315</v>
      </c>
      <c r="E50" s="31">
        <f t="shared" si="0"/>
        <v>9.3610698365527489E-2</v>
      </c>
      <c r="F50" s="29">
        <f>SUM(F36:F49)</f>
        <v>681</v>
      </c>
      <c r="G50" s="31">
        <f t="shared" si="0"/>
        <v>0.20237741456166419</v>
      </c>
      <c r="H50" s="29">
        <f>SUM(H36:H49)</f>
        <v>1365</v>
      </c>
      <c r="I50" s="31">
        <f t="shared" ref="I50" si="141">H50/$C50</f>
        <v>0.40564635958395245</v>
      </c>
      <c r="J50" s="29">
        <f>SUM(J36:J49)</f>
        <v>575</v>
      </c>
      <c r="K50" s="31">
        <f t="shared" ref="K50" si="142">J50/$C50</f>
        <v>0.17087667161961367</v>
      </c>
      <c r="L50" s="29">
        <f>SUM(L36:L49)</f>
        <v>429</v>
      </c>
      <c r="M50" s="31">
        <f t="shared" ref="M50" si="143">L50/$C50</f>
        <v>0.12748885586924219</v>
      </c>
      <c r="N50" s="20">
        <f t="shared" si="95"/>
        <v>2361</v>
      </c>
      <c r="O50" s="31">
        <f t="shared" si="51"/>
        <v>0.70163447251114408</v>
      </c>
      <c r="P50" s="37"/>
    </row>
    <row r="51" spans="1:16" s="12" customFormat="1" ht="12">
      <c r="A51" s="35" t="s">
        <v>19</v>
      </c>
      <c r="B51" s="47">
        <v>515</v>
      </c>
      <c r="C51" s="30">
        <v>515</v>
      </c>
      <c r="D51" s="18">
        <v>173</v>
      </c>
      <c r="E51" s="16">
        <f t="shared" si="0"/>
        <v>0.33592233009708738</v>
      </c>
      <c r="F51" s="18">
        <v>203</v>
      </c>
      <c r="G51" s="16">
        <f t="shared" si="0"/>
        <v>0.39417475728155338</v>
      </c>
      <c r="H51" s="18">
        <v>118</v>
      </c>
      <c r="I51" s="16">
        <f t="shared" ref="I51" si="144">H51/$C51</f>
        <v>0.22912621359223301</v>
      </c>
      <c r="J51" s="48">
        <v>19</v>
      </c>
      <c r="K51" s="16">
        <f t="shared" ref="K51" si="145">J51/$C51</f>
        <v>3.6893203883495145E-2</v>
      </c>
      <c r="L51" s="49">
        <v>2</v>
      </c>
      <c r="M51" s="16">
        <f t="shared" ref="M51" si="146">L51/$C51</f>
        <v>3.8834951456310678E-3</v>
      </c>
      <c r="N51" s="18">
        <f t="shared" si="95"/>
        <v>494</v>
      </c>
      <c r="O51" s="16">
        <f t="shared" si="51"/>
        <v>0.95922330097087383</v>
      </c>
      <c r="P51" s="32">
        <f>RANK(O51,O$51:O$64,0)</f>
        <v>5</v>
      </c>
    </row>
    <row r="52" spans="1:16" s="12" customFormat="1" ht="12">
      <c r="A52" s="35" t="s">
        <v>20</v>
      </c>
      <c r="B52" s="33">
        <v>434</v>
      </c>
      <c r="C52" s="30">
        <v>434</v>
      </c>
      <c r="D52" s="18">
        <v>112</v>
      </c>
      <c r="E52" s="16">
        <f t="shared" si="0"/>
        <v>0.25806451612903225</v>
      </c>
      <c r="F52" s="18">
        <v>193</v>
      </c>
      <c r="G52" s="16">
        <f t="shared" si="0"/>
        <v>0.4447004608294931</v>
      </c>
      <c r="H52" s="18">
        <v>119</v>
      </c>
      <c r="I52" s="16">
        <f t="shared" ref="I52" si="147">H52/$C52</f>
        <v>0.27419354838709675</v>
      </c>
      <c r="J52" s="18">
        <v>8</v>
      </c>
      <c r="K52" s="16">
        <f t="shared" ref="K52" si="148">J52/$C52</f>
        <v>1.8433179723502304E-2</v>
      </c>
      <c r="L52" s="18">
        <v>2</v>
      </c>
      <c r="M52" s="16">
        <f t="shared" ref="M52" si="149">L52/$C52</f>
        <v>4.608294930875576E-3</v>
      </c>
      <c r="N52" s="18">
        <f t="shared" si="95"/>
        <v>424</v>
      </c>
      <c r="O52" s="16">
        <f t="shared" si="51"/>
        <v>0.97695852534562211</v>
      </c>
      <c r="P52" s="32">
        <f t="shared" ref="P52:P64" si="150">RANK(O52,O$51:O$64,0)</f>
        <v>3</v>
      </c>
    </row>
    <row r="53" spans="1:16" s="12" customFormat="1" ht="12">
      <c r="A53" s="35" t="s">
        <v>21</v>
      </c>
      <c r="B53" s="17">
        <v>235</v>
      </c>
      <c r="C53" s="30">
        <v>235</v>
      </c>
      <c r="D53" s="18">
        <v>59</v>
      </c>
      <c r="E53" s="16">
        <f t="shared" si="0"/>
        <v>0.25106382978723402</v>
      </c>
      <c r="F53" s="18">
        <v>101</v>
      </c>
      <c r="G53" s="16">
        <f t="shared" si="0"/>
        <v>0.4297872340425532</v>
      </c>
      <c r="H53" s="18">
        <v>70</v>
      </c>
      <c r="I53" s="16">
        <f t="shared" ref="I53" si="151">H53/$C53</f>
        <v>0.2978723404255319</v>
      </c>
      <c r="J53" s="48">
        <v>4</v>
      </c>
      <c r="K53" s="16">
        <f t="shared" ref="K53" si="152">J53/$C53</f>
        <v>1.7021276595744681E-2</v>
      </c>
      <c r="L53" s="18">
        <v>1</v>
      </c>
      <c r="M53" s="16">
        <f t="shared" ref="M53" si="153">L53/$C53</f>
        <v>4.2553191489361703E-3</v>
      </c>
      <c r="N53" s="18">
        <f t="shared" si="95"/>
        <v>230</v>
      </c>
      <c r="O53" s="16">
        <f t="shared" si="51"/>
        <v>0.97872340425531912</v>
      </c>
      <c r="P53" s="32">
        <f t="shared" si="150"/>
        <v>2</v>
      </c>
    </row>
    <row r="54" spans="1:16" s="12" customFormat="1" ht="12">
      <c r="A54" s="35" t="s">
        <v>22</v>
      </c>
      <c r="B54" s="17">
        <v>276</v>
      </c>
      <c r="C54" s="30">
        <v>276</v>
      </c>
      <c r="D54" s="18">
        <v>22</v>
      </c>
      <c r="E54" s="16">
        <f t="shared" si="0"/>
        <v>7.9710144927536225E-2</v>
      </c>
      <c r="F54" s="18">
        <v>77</v>
      </c>
      <c r="G54" s="16">
        <f t="shared" si="0"/>
        <v>0.27898550724637683</v>
      </c>
      <c r="H54" s="18">
        <v>144</v>
      </c>
      <c r="I54" s="16">
        <f t="shared" ref="I54" si="154">H54/$C54</f>
        <v>0.52173913043478259</v>
      </c>
      <c r="J54" s="18">
        <v>20</v>
      </c>
      <c r="K54" s="16">
        <f t="shared" ref="K54" si="155">J54/$C54</f>
        <v>7.2463768115942032E-2</v>
      </c>
      <c r="L54" s="18">
        <v>13</v>
      </c>
      <c r="M54" s="16">
        <f t="shared" ref="M54" si="156">L54/$C54</f>
        <v>4.710144927536232E-2</v>
      </c>
      <c r="N54" s="18">
        <f t="shared" si="95"/>
        <v>243</v>
      </c>
      <c r="O54" s="16">
        <f t="shared" si="51"/>
        <v>0.88043478260869568</v>
      </c>
      <c r="P54" s="32">
        <f t="shared" si="150"/>
        <v>8</v>
      </c>
    </row>
    <row r="55" spans="1:16" s="12" customFormat="1" ht="12">
      <c r="A55" s="35" t="s">
        <v>23</v>
      </c>
      <c r="B55" s="17">
        <v>213</v>
      </c>
      <c r="C55" s="30">
        <v>213</v>
      </c>
      <c r="D55" s="18">
        <v>34</v>
      </c>
      <c r="E55" s="16">
        <f t="shared" si="0"/>
        <v>0.15962441314553991</v>
      </c>
      <c r="F55" s="18">
        <v>72</v>
      </c>
      <c r="G55" s="16">
        <f t="shared" si="0"/>
        <v>0.3380281690140845</v>
      </c>
      <c r="H55" s="18">
        <v>94</v>
      </c>
      <c r="I55" s="16">
        <f t="shared" ref="I55" si="157">H55/$C55</f>
        <v>0.44131455399061031</v>
      </c>
      <c r="J55" s="42">
        <v>11</v>
      </c>
      <c r="K55" s="16">
        <f t="shared" ref="K55" si="158">J55/$C55</f>
        <v>5.1643192488262914E-2</v>
      </c>
      <c r="L55" s="18">
        <v>2</v>
      </c>
      <c r="M55" s="16">
        <f t="shared" ref="M55" si="159">L55/$C55</f>
        <v>9.3896713615023476E-3</v>
      </c>
      <c r="N55" s="18">
        <f t="shared" si="95"/>
        <v>200</v>
      </c>
      <c r="O55" s="16">
        <f t="shared" si="51"/>
        <v>0.93896713615023475</v>
      </c>
      <c r="P55" s="32">
        <f t="shared" si="150"/>
        <v>6</v>
      </c>
    </row>
    <row r="56" spans="1:16" s="12" customFormat="1" ht="12">
      <c r="A56" s="36" t="s">
        <v>24</v>
      </c>
      <c r="B56" s="17">
        <v>175</v>
      </c>
      <c r="C56" s="30">
        <v>175</v>
      </c>
      <c r="D56" s="18">
        <v>26</v>
      </c>
      <c r="E56" s="16">
        <f t="shared" si="0"/>
        <v>0.14857142857142858</v>
      </c>
      <c r="F56" s="18">
        <v>52</v>
      </c>
      <c r="G56" s="16">
        <f t="shared" si="0"/>
        <v>0.29714285714285715</v>
      </c>
      <c r="H56" s="18">
        <v>74</v>
      </c>
      <c r="I56" s="16">
        <f t="shared" ref="I56" si="160">H56/$C56</f>
        <v>0.42285714285714288</v>
      </c>
      <c r="J56" s="48">
        <v>16</v>
      </c>
      <c r="K56" s="16">
        <f t="shared" ref="K56" si="161">J56/$C56</f>
        <v>9.1428571428571428E-2</v>
      </c>
      <c r="L56" s="18">
        <v>7</v>
      </c>
      <c r="M56" s="16">
        <f t="shared" ref="M56" si="162">L56/$C56</f>
        <v>0.04</v>
      </c>
      <c r="N56" s="18">
        <f t="shared" si="95"/>
        <v>152</v>
      </c>
      <c r="O56" s="16">
        <f t="shared" si="51"/>
        <v>0.86857142857142855</v>
      </c>
      <c r="P56" s="32">
        <f t="shared" si="150"/>
        <v>10</v>
      </c>
    </row>
    <row r="57" spans="1:16" s="12" customFormat="1" ht="12">
      <c r="A57" s="36" t="s">
        <v>25</v>
      </c>
      <c r="B57" s="30">
        <v>200</v>
      </c>
      <c r="C57" s="30">
        <v>200</v>
      </c>
      <c r="D57" s="18">
        <v>28</v>
      </c>
      <c r="E57" s="16">
        <f t="shared" si="0"/>
        <v>0.14000000000000001</v>
      </c>
      <c r="F57" s="18">
        <v>67</v>
      </c>
      <c r="G57" s="16">
        <f t="shared" si="0"/>
        <v>0.33500000000000002</v>
      </c>
      <c r="H57" s="18">
        <v>74</v>
      </c>
      <c r="I57" s="16">
        <f t="shared" ref="I57" si="163">H57/$C57</f>
        <v>0.37</v>
      </c>
      <c r="J57" s="18">
        <v>28</v>
      </c>
      <c r="K57" s="16">
        <f t="shared" ref="K57" si="164">J57/$C57</f>
        <v>0.14000000000000001</v>
      </c>
      <c r="L57" s="18">
        <v>3</v>
      </c>
      <c r="M57" s="16">
        <f t="shared" ref="M57" si="165">L57/$C57</f>
        <v>1.4999999999999999E-2</v>
      </c>
      <c r="N57" s="18">
        <f t="shared" si="95"/>
        <v>169</v>
      </c>
      <c r="O57" s="16">
        <f t="shared" si="51"/>
        <v>0.84499999999999997</v>
      </c>
      <c r="P57" s="32">
        <f t="shared" si="150"/>
        <v>11</v>
      </c>
    </row>
    <row r="58" spans="1:16" s="12" customFormat="1" ht="12">
      <c r="A58" s="35" t="s">
        <v>26</v>
      </c>
      <c r="B58" s="17">
        <v>90</v>
      </c>
      <c r="C58" s="30">
        <v>90</v>
      </c>
      <c r="D58" s="18">
        <v>14</v>
      </c>
      <c r="E58" s="16">
        <f t="shared" si="0"/>
        <v>0.15555555555555556</v>
      </c>
      <c r="F58" s="18">
        <v>34</v>
      </c>
      <c r="G58" s="16">
        <f t="shared" si="0"/>
        <v>0.37777777777777777</v>
      </c>
      <c r="H58" s="18">
        <v>39</v>
      </c>
      <c r="I58" s="16">
        <f t="shared" ref="I58" si="166">H58/$C58</f>
        <v>0.43333333333333335</v>
      </c>
      <c r="J58" s="48">
        <v>1</v>
      </c>
      <c r="K58" s="16">
        <f t="shared" ref="K58" si="167">J58/$C58</f>
        <v>1.1111111111111112E-2</v>
      </c>
      <c r="L58" s="18">
        <v>2</v>
      </c>
      <c r="M58" s="16">
        <f t="shared" ref="M58" si="168">L58/$C58</f>
        <v>2.2222222222222223E-2</v>
      </c>
      <c r="N58" s="18">
        <f t="shared" si="95"/>
        <v>87</v>
      </c>
      <c r="O58" s="16">
        <f t="shared" si="51"/>
        <v>0.96666666666666667</v>
      </c>
      <c r="P58" s="32">
        <f t="shared" si="150"/>
        <v>4</v>
      </c>
    </row>
    <row r="59" spans="1:16" s="12" customFormat="1" ht="12">
      <c r="A59" s="35" t="s">
        <v>27</v>
      </c>
      <c r="B59" s="33">
        <v>95</v>
      </c>
      <c r="C59" s="30">
        <v>95</v>
      </c>
      <c r="D59" s="18">
        <v>12</v>
      </c>
      <c r="E59" s="16">
        <f t="shared" si="0"/>
        <v>0.12631578947368421</v>
      </c>
      <c r="F59" s="18">
        <v>37</v>
      </c>
      <c r="G59" s="16">
        <f t="shared" si="0"/>
        <v>0.38947368421052631</v>
      </c>
      <c r="H59" s="18">
        <v>45</v>
      </c>
      <c r="I59" s="16">
        <f t="shared" ref="I59" si="169">H59/$C59</f>
        <v>0.47368421052631576</v>
      </c>
      <c r="J59" s="18">
        <v>1</v>
      </c>
      <c r="K59" s="16">
        <f t="shared" ref="K59" si="170">J59/$C59</f>
        <v>1.0526315789473684E-2</v>
      </c>
      <c r="L59" s="18">
        <v>0</v>
      </c>
      <c r="M59" s="16">
        <f t="shared" ref="M59" si="171">L59/$C59</f>
        <v>0</v>
      </c>
      <c r="N59" s="18">
        <f t="shared" si="95"/>
        <v>94</v>
      </c>
      <c r="O59" s="16">
        <f t="shared" si="51"/>
        <v>0.98947368421052628</v>
      </c>
      <c r="P59" s="32">
        <f t="shared" si="150"/>
        <v>1</v>
      </c>
    </row>
    <row r="60" spans="1:16" s="12" customFormat="1">
      <c r="A60" s="35" t="s">
        <v>28</v>
      </c>
      <c r="B60" s="51">
        <v>41</v>
      </c>
      <c r="C60" s="30">
        <v>41</v>
      </c>
      <c r="D60" s="52">
        <v>2</v>
      </c>
      <c r="E60" s="16">
        <f t="shared" si="0"/>
        <v>4.878048780487805E-2</v>
      </c>
      <c r="F60" s="52">
        <v>6</v>
      </c>
      <c r="G60" s="16">
        <f t="shared" si="0"/>
        <v>0.14634146341463414</v>
      </c>
      <c r="H60" s="52">
        <v>28</v>
      </c>
      <c r="I60" s="16">
        <f t="shared" ref="I60" si="172">H60/$C60</f>
        <v>0.68292682926829273</v>
      </c>
      <c r="J60" s="52">
        <v>5</v>
      </c>
      <c r="K60" s="16">
        <f t="shared" ref="K60" si="173">J60/$C60</f>
        <v>0.12195121951219512</v>
      </c>
      <c r="L60" s="52">
        <v>0</v>
      </c>
      <c r="M60" s="16">
        <f t="shared" ref="M60" si="174">L60/$C60</f>
        <v>0</v>
      </c>
      <c r="N60" s="18">
        <f t="shared" si="95"/>
        <v>36</v>
      </c>
      <c r="O60" s="16">
        <f t="shared" si="51"/>
        <v>0.87804878048780488</v>
      </c>
      <c r="P60" s="32">
        <f t="shared" si="150"/>
        <v>9</v>
      </c>
    </row>
    <row r="61" spans="1:16" s="12" customFormat="1" ht="12">
      <c r="A61" s="35" t="s">
        <v>29</v>
      </c>
      <c r="B61" s="17">
        <v>95</v>
      </c>
      <c r="C61" s="30">
        <v>95</v>
      </c>
      <c r="D61" s="18">
        <v>1</v>
      </c>
      <c r="E61" s="16">
        <f t="shared" si="0"/>
        <v>1.0526315789473684E-2</v>
      </c>
      <c r="F61" s="18">
        <v>24</v>
      </c>
      <c r="G61" s="16">
        <f t="shared" si="0"/>
        <v>0.25263157894736843</v>
      </c>
      <c r="H61" s="18">
        <v>50</v>
      </c>
      <c r="I61" s="16">
        <f t="shared" ref="I61" si="175">H61/$C61</f>
        <v>0.52631578947368418</v>
      </c>
      <c r="J61" s="48">
        <v>10</v>
      </c>
      <c r="K61" s="16">
        <f t="shared" ref="K61" si="176">J61/$C61</f>
        <v>0.10526315789473684</v>
      </c>
      <c r="L61" s="18">
        <v>10</v>
      </c>
      <c r="M61" s="16">
        <f t="shared" ref="M61" si="177">L61/$C61</f>
        <v>0.10526315789473684</v>
      </c>
      <c r="N61" s="18">
        <f t="shared" si="95"/>
        <v>75</v>
      </c>
      <c r="O61" s="16">
        <f t="shared" si="51"/>
        <v>0.78947368421052633</v>
      </c>
      <c r="P61" s="32">
        <f t="shared" si="150"/>
        <v>13</v>
      </c>
    </row>
    <row r="62" spans="1:16" s="12" customFormat="1" ht="12">
      <c r="A62" s="35" t="s">
        <v>30</v>
      </c>
      <c r="B62" s="17">
        <v>209</v>
      </c>
      <c r="C62" s="30">
        <v>209</v>
      </c>
      <c r="D62" s="18">
        <v>38</v>
      </c>
      <c r="E62" s="16">
        <f t="shared" si="0"/>
        <v>0.18181818181818182</v>
      </c>
      <c r="F62" s="18">
        <v>88</v>
      </c>
      <c r="G62" s="16">
        <f t="shared" si="0"/>
        <v>0.42105263157894735</v>
      </c>
      <c r="H62" s="18">
        <v>70</v>
      </c>
      <c r="I62" s="16">
        <f t="shared" ref="I62" si="178">H62/$C62</f>
        <v>0.3349282296650718</v>
      </c>
      <c r="J62" s="42">
        <v>12</v>
      </c>
      <c r="K62" s="16">
        <f t="shared" ref="K62" si="179">J62/$C62</f>
        <v>5.7416267942583733E-2</v>
      </c>
      <c r="L62" s="18">
        <v>1</v>
      </c>
      <c r="M62" s="16">
        <f t="shared" ref="M62" si="180">L62/$C62</f>
        <v>4.7846889952153108E-3</v>
      </c>
      <c r="N62" s="18">
        <f t="shared" si="95"/>
        <v>196</v>
      </c>
      <c r="O62" s="16">
        <f t="shared" si="51"/>
        <v>0.93779904306220097</v>
      </c>
      <c r="P62" s="32">
        <f t="shared" si="150"/>
        <v>7</v>
      </c>
    </row>
    <row r="63" spans="1:16" s="12" customFormat="1" ht="12">
      <c r="A63" s="35" t="s">
        <v>31</v>
      </c>
      <c r="B63" s="17">
        <v>115</v>
      </c>
      <c r="C63" s="30">
        <v>115</v>
      </c>
      <c r="D63" s="18">
        <v>13</v>
      </c>
      <c r="E63" s="16">
        <f t="shared" si="0"/>
        <v>0.11304347826086956</v>
      </c>
      <c r="F63" s="18">
        <v>26</v>
      </c>
      <c r="G63" s="16">
        <f t="shared" si="0"/>
        <v>0.22608695652173913</v>
      </c>
      <c r="H63" s="18">
        <v>55</v>
      </c>
      <c r="I63" s="16">
        <f t="shared" ref="I63" si="181">H63/$C63</f>
        <v>0.47826086956521741</v>
      </c>
      <c r="J63" s="18">
        <v>17</v>
      </c>
      <c r="K63" s="16">
        <f t="shared" ref="K63" si="182">J63/$C63</f>
        <v>0.14782608695652175</v>
      </c>
      <c r="L63" s="18">
        <v>4</v>
      </c>
      <c r="M63" s="16">
        <f t="shared" ref="M63" si="183">L63/$C63</f>
        <v>3.4782608695652174E-2</v>
      </c>
      <c r="N63" s="18">
        <f t="shared" si="95"/>
        <v>94</v>
      </c>
      <c r="O63" s="16">
        <f t="shared" si="51"/>
        <v>0.81739130434782614</v>
      </c>
      <c r="P63" s="32">
        <f t="shared" si="150"/>
        <v>12</v>
      </c>
    </row>
    <row r="64" spans="1:16" s="12" customFormat="1" ht="12">
      <c r="A64" s="35" t="s">
        <v>32</v>
      </c>
      <c r="B64" s="33">
        <v>56</v>
      </c>
      <c r="C64" s="30">
        <f>SUM(D64,F64,H64,J64,L64)</f>
        <v>56</v>
      </c>
      <c r="D64" s="18">
        <v>2</v>
      </c>
      <c r="E64" s="16">
        <f t="shared" si="0"/>
        <v>3.5714285714285712E-2</v>
      </c>
      <c r="F64" s="18" t="s">
        <v>78</v>
      </c>
      <c r="G64" s="16">
        <f t="shared" si="0"/>
        <v>0.10714285714285714</v>
      </c>
      <c r="H64" s="18">
        <v>28</v>
      </c>
      <c r="I64" s="16">
        <f t="shared" ref="I64" si="184">H64/$C64</f>
        <v>0.5</v>
      </c>
      <c r="J64" s="18">
        <v>25</v>
      </c>
      <c r="K64" s="16">
        <f t="shared" ref="K64" si="185">J64/$C64</f>
        <v>0.44642857142857145</v>
      </c>
      <c r="L64" s="18">
        <v>1</v>
      </c>
      <c r="M64" s="16">
        <f t="shared" ref="M64" si="186">L64/$C64</f>
        <v>1.7857142857142856E-2</v>
      </c>
      <c r="N64" s="18">
        <f t="shared" si="95"/>
        <v>30</v>
      </c>
      <c r="O64" s="16">
        <f t="shared" si="51"/>
        <v>0.5357142857142857</v>
      </c>
      <c r="P64" s="32">
        <f t="shared" si="150"/>
        <v>14</v>
      </c>
    </row>
    <row r="65" spans="1:18" s="46" customFormat="1">
      <c r="A65" s="29" t="s">
        <v>36</v>
      </c>
      <c r="B65" s="29">
        <f>SUM(B51:B64)</f>
        <v>2749</v>
      </c>
      <c r="C65" s="34">
        <f>SUM(D65,F65,H65,J65,L65)</f>
        <v>2749</v>
      </c>
      <c r="D65" s="29">
        <f>SUM(D51:D64)</f>
        <v>536</v>
      </c>
      <c r="E65" s="31">
        <f t="shared" si="0"/>
        <v>0.19497999272462713</v>
      </c>
      <c r="F65" s="29">
        <f>SUM(F51:F64)</f>
        <v>980</v>
      </c>
      <c r="G65" s="31">
        <f t="shared" si="0"/>
        <v>0.35649327028010186</v>
      </c>
      <c r="H65" s="29">
        <f>SUM(H51:H64)</f>
        <v>1008</v>
      </c>
      <c r="I65" s="31">
        <f t="shared" ref="I65" si="187">H65/$C65</f>
        <v>0.36667879228810474</v>
      </c>
      <c r="J65" s="29">
        <f>SUM(J51:J64)</f>
        <v>177</v>
      </c>
      <c r="K65" s="31">
        <f t="shared" ref="K65" si="188">J65/$C65</f>
        <v>6.4387049836304111E-2</v>
      </c>
      <c r="L65" s="29">
        <f>SUM(L51:L64)</f>
        <v>48</v>
      </c>
      <c r="M65" s="31">
        <f t="shared" ref="M65" si="189">L65/$C65</f>
        <v>1.746089487086213E-2</v>
      </c>
      <c r="N65" s="20">
        <f t="shared" si="95"/>
        <v>2524</v>
      </c>
      <c r="O65" s="31">
        <f t="shared" si="51"/>
        <v>0.91815205529283372</v>
      </c>
      <c r="P65" s="37"/>
    </row>
    <row r="66" spans="1:18" s="46" customFormat="1" ht="13.5" customHeight="1">
      <c r="A66" s="20" t="s">
        <v>1</v>
      </c>
      <c r="B66" s="29">
        <f>B20+B35+B50+B65</f>
        <v>14221</v>
      </c>
      <c r="C66" s="29">
        <f t="shared" ref="C66:N66" si="190">C20+C35+C50+C65</f>
        <v>14221</v>
      </c>
      <c r="D66" s="29">
        <f t="shared" si="190"/>
        <v>1942</v>
      </c>
      <c r="E66" s="31">
        <f t="shared" si="0"/>
        <v>0.13655861050559032</v>
      </c>
      <c r="F66" s="29">
        <f t="shared" si="190"/>
        <v>3966</v>
      </c>
      <c r="G66" s="31">
        <f t="shared" si="0"/>
        <v>0.27888334153716338</v>
      </c>
      <c r="H66" s="29">
        <f t="shared" si="190"/>
        <v>5786</v>
      </c>
      <c r="I66" s="31">
        <f t="shared" ref="I66" si="191">H66/$C66</f>
        <v>0.40686308979677943</v>
      </c>
      <c r="J66" s="29">
        <f t="shared" si="190"/>
        <v>1616</v>
      </c>
      <c r="K66" s="31">
        <f t="shared" ref="K66" si="192">J66/$C66</f>
        <v>0.11363476548765909</v>
      </c>
      <c r="L66" s="29">
        <f t="shared" si="190"/>
        <v>911</v>
      </c>
      <c r="M66" s="31">
        <f t="shared" ref="M66" si="193">L66/$C66</f>
        <v>6.4060192672807825E-2</v>
      </c>
      <c r="N66" s="29">
        <f t="shared" si="190"/>
        <v>11694</v>
      </c>
      <c r="O66" s="31">
        <f t="shared" si="51"/>
        <v>0.82230504183953312</v>
      </c>
      <c r="P66" s="20"/>
    </row>
    <row r="67" spans="1:18">
      <c r="A67" s="21"/>
      <c r="B67" s="21"/>
      <c r="C67" s="22"/>
      <c r="D67" s="21"/>
      <c r="E67" s="23"/>
      <c r="F67" s="21"/>
      <c r="G67" s="23"/>
      <c r="H67" s="21"/>
      <c r="I67" s="23"/>
      <c r="J67" s="23"/>
      <c r="K67" s="23"/>
      <c r="L67" s="21"/>
      <c r="M67" s="23"/>
      <c r="N67" s="21"/>
      <c r="O67" s="24"/>
      <c r="P67" s="21"/>
      <c r="Q67" s="13"/>
      <c r="R67" s="10"/>
    </row>
    <row r="68" spans="1:18" ht="14.25">
      <c r="D68" s="15" t="s">
        <v>39</v>
      </c>
    </row>
    <row r="70" spans="1:18" ht="12.75" customHeight="1">
      <c r="A70" s="65" t="s">
        <v>37</v>
      </c>
      <c r="B70" s="67" t="s">
        <v>14</v>
      </c>
      <c r="C70" s="67" t="s">
        <v>15</v>
      </c>
      <c r="D70" s="60" t="s">
        <v>4</v>
      </c>
      <c r="E70" s="61"/>
      <c r="F70" s="60" t="s">
        <v>5</v>
      </c>
      <c r="G70" s="61"/>
      <c r="H70" s="60" t="s">
        <v>0</v>
      </c>
      <c r="I70" s="61"/>
      <c r="J70" s="60" t="s">
        <v>12</v>
      </c>
      <c r="K70" s="61"/>
      <c r="L70" s="60" t="s">
        <v>13</v>
      </c>
      <c r="M70" s="61"/>
      <c r="N70" s="62" t="s">
        <v>6</v>
      </c>
      <c r="O70" s="63"/>
      <c r="P70" s="64"/>
    </row>
    <row r="71" spans="1:18">
      <c r="A71" s="66"/>
      <c r="B71" s="68"/>
      <c r="C71" s="68"/>
      <c r="D71" s="18" t="s">
        <v>17</v>
      </c>
      <c r="E71" s="18" t="s">
        <v>3</v>
      </c>
      <c r="F71" s="18" t="s">
        <v>17</v>
      </c>
      <c r="G71" s="18" t="s">
        <v>3</v>
      </c>
      <c r="H71" s="18" t="s">
        <v>17</v>
      </c>
      <c r="I71" s="18" t="s">
        <v>3</v>
      </c>
      <c r="J71" s="18" t="s">
        <v>17</v>
      </c>
      <c r="K71" s="18" t="s">
        <v>3</v>
      </c>
      <c r="L71" s="18" t="s">
        <v>17</v>
      </c>
      <c r="M71" s="18" t="s">
        <v>3</v>
      </c>
      <c r="N71" s="18" t="s">
        <v>2</v>
      </c>
      <c r="O71" s="19" t="s">
        <v>3</v>
      </c>
      <c r="P71" s="18" t="s">
        <v>7</v>
      </c>
    </row>
    <row r="72" spans="1:18" s="12" customFormat="1" ht="12">
      <c r="A72" s="35" t="s">
        <v>19</v>
      </c>
      <c r="B72" s="47">
        <v>518</v>
      </c>
      <c r="C72" s="30">
        <v>518</v>
      </c>
      <c r="D72" s="18">
        <v>207</v>
      </c>
      <c r="E72" s="16">
        <f t="shared" ref="E72:M132" si="194">D72/$C72</f>
        <v>0.39961389961389959</v>
      </c>
      <c r="F72" s="18">
        <v>206</v>
      </c>
      <c r="G72" s="16">
        <f t="shared" si="194"/>
        <v>0.39768339768339767</v>
      </c>
      <c r="H72" s="18">
        <v>91</v>
      </c>
      <c r="I72" s="16">
        <f t="shared" si="194"/>
        <v>0.17567567567567569</v>
      </c>
      <c r="J72" s="48">
        <v>13</v>
      </c>
      <c r="K72" s="16">
        <f t="shared" si="194"/>
        <v>2.5096525096525095E-2</v>
      </c>
      <c r="L72" s="18">
        <v>1</v>
      </c>
      <c r="M72" s="16">
        <f t="shared" si="194"/>
        <v>1.9305019305019305E-3</v>
      </c>
      <c r="N72" s="18">
        <f>SUM(D72,F72,H72)</f>
        <v>504</v>
      </c>
      <c r="O72" s="16">
        <f>N72/$C72</f>
        <v>0.97297297297297303</v>
      </c>
      <c r="P72" s="32">
        <f>RANK(O72,O$72:O$85,0)</f>
        <v>1</v>
      </c>
    </row>
    <row r="73" spans="1:18" s="12" customFormat="1" ht="12">
      <c r="A73" s="35" t="s">
        <v>20</v>
      </c>
      <c r="B73" s="33">
        <v>490</v>
      </c>
      <c r="C73" s="30">
        <v>490</v>
      </c>
      <c r="D73" s="18">
        <v>92</v>
      </c>
      <c r="E73" s="16">
        <f t="shared" si="194"/>
        <v>0.18775510204081633</v>
      </c>
      <c r="F73" s="18">
        <v>247</v>
      </c>
      <c r="G73" s="16">
        <f t="shared" si="194"/>
        <v>0.50408163265306127</v>
      </c>
      <c r="H73" s="18">
        <v>127</v>
      </c>
      <c r="I73" s="16">
        <f t="shared" si="194"/>
        <v>0.25918367346938775</v>
      </c>
      <c r="J73" s="18">
        <v>18</v>
      </c>
      <c r="K73" s="16">
        <f t="shared" si="194"/>
        <v>3.6734693877551024E-2</v>
      </c>
      <c r="L73" s="18">
        <v>6</v>
      </c>
      <c r="M73" s="16">
        <f t="shared" si="194"/>
        <v>1.2244897959183673E-2</v>
      </c>
      <c r="N73" s="18">
        <f t="shared" ref="N73:N85" si="195">SUM(D73,F73,H73)</f>
        <v>466</v>
      </c>
      <c r="O73" s="16">
        <f t="shared" ref="O73:O85" si="196">N73/$C73</f>
        <v>0.95102040816326527</v>
      </c>
      <c r="P73" s="32">
        <f t="shared" ref="P73:P85" si="197">RANK(O73,O$72:O$85,0)</f>
        <v>4</v>
      </c>
    </row>
    <row r="74" spans="1:18" s="12" customFormat="1" ht="12">
      <c r="A74" s="35" t="s">
        <v>21</v>
      </c>
      <c r="B74" s="17">
        <v>583</v>
      </c>
      <c r="C74" s="30">
        <v>583</v>
      </c>
      <c r="D74" s="18">
        <v>55</v>
      </c>
      <c r="E74" s="16">
        <f t="shared" si="194"/>
        <v>9.4339622641509441E-2</v>
      </c>
      <c r="F74" s="18">
        <v>267</v>
      </c>
      <c r="G74" s="16">
        <f t="shared" si="194"/>
        <v>0.45797598627787306</v>
      </c>
      <c r="H74" s="18">
        <v>193</v>
      </c>
      <c r="I74" s="16">
        <f t="shared" si="194"/>
        <v>0.33104631217838765</v>
      </c>
      <c r="J74" s="48">
        <v>52</v>
      </c>
      <c r="K74" s="16">
        <f t="shared" si="194"/>
        <v>8.9193825042881647E-2</v>
      </c>
      <c r="L74" s="18">
        <v>16</v>
      </c>
      <c r="M74" s="16">
        <f t="shared" si="194"/>
        <v>2.7444253859348199E-2</v>
      </c>
      <c r="N74" s="18">
        <f t="shared" si="195"/>
        <v>515</v>
      </c>
      <c r="O74" s="16">
        <f t="shared" si="196"/>
        <v>0.88336192109777012</v>
      </c>
      <c r="P74" s="32">
        <f t="shared" si="197"/>
        <v>10</v>
      </c>
    </row>
    <row r="75" spans="1:18" s="12" customFormat="1" ht="12">
      <c r="A75" s="35" t="s">
        <v>22</v>
      </c>
      <c r="B75" s="17">
        <v>300</v>
      </c>
      <c r="C75" s="30">
        <v>300</v>
      </c>
      <c r="D75" s="18">
        <v>16</v>
      </c>
      <c r="E75" s="16">
        <f t="shared" si="194"/>
        <v>5.3333333333333337E-2</v>
      </c>
      <c r="F75" s="18">
        <v>116</v>
      </c>
      <c r="G75" s="16">
        <f t="shared" si="194"/>
        <v>0.38666666666666666</v>
      </c>
      <c r="H75" s="18">
        <v>115</v>
      </c>
      <c r="I75" s="16">
        <f t="shared" si="194"/>
        <v>0.38333333333333336</v>
      </c>
      <c r="J75" s="18">
        <v>40</v>
      </c>
      <c r="K75" s="16">
        <f t="shared" si="194"/>
        <v>0.13333333333333333</v>
      </c>
      <c r="L75" s="18">
        <v>13</v>
      </c>
      <c r="M75" s="16">
        <f t="shared" si="194"/>
        <v>4.3333333333333335E-2</v>
      </c>
      <c r="N75" s="18">
        <f t="shared" si="195"/>
        <v>247</v>
      </c>
      <c r="O75" s="16">
        <f t="shared" si="196"/>
        <v>0.82333333333333336</v>
      </c>
      <c r="P75" s="32">
        <f t="shared" si="197"/>
        <v>13</v>
      </c>
    </row>
    <row r="76" spans="1:18" s="12" customFormat="1" ht="12">
      <c r="A76" s="35" t="s">
        <v>23</v>
      </c>
      <c r="B76" s="17">
        <v>384</v>
      </c>
      <c r="C76" s="30">
        <v>384</v>
      </c>
      <c r="D76" s="18">
        <v>26</v>
      </c>
      <c r="E76" s="16">
        <f t="shared" si="194"/>
        <v>6.7708333333333329E-2</v>
      </c>
      <c r="F76" s="18">
        <v>122</v>
      </c>
      <c r="G76" s="16">
        <f t="shared" si="194"/>
        <v>0.31770833333333331</v>
      </c>
      <c r="H76" s="18">
        <v>197</v>
      </c>
      <c r="I76" s="16">
        <f t="shared" si="194"/>
        <v>0.51302083333333337</v>
      </c>
      <c r="J76" s="42">
        <v>35</v>
      </c>
      <c r="K76" s="16">
        <f t="shared" si="194"/>
        <v>9.1145833333333329E-2</v>
      </c>
      <c r="L76" s="18">
        <v>4</v>
      </c>
      <c r="M76" s="16">
        <f t="shared" si="194"/>
        <v>1.0416666666666666E-2</v>
      </c>
      <c r="N76" s="18">
        <f t="shared" si="195"/>
        <v>345</v>
      </c>
      <c r="O76" s="16">
        <f t="shared" si="196"/>
        <v>0.8984375</v>
      </c>
      <c r="P76" s="32">
        <f t="shared" si="197"/>
        <v>7</v>
      </c>
    </row>
    <row r="77" spans="1:18" s="12" customFormat="1" ht="12">
      <c r="A77" s="36" t="s">
        <v>24</v>
      </c>
      <c r="B77" s="17">
        <v>305</v>
      </c>
      <c r="C77" s="30">
        <v>305</v>
      </c>
      <c r="D77" s="18">
        <v>20</v>
      </c>
      <c r="E77" s="16">
        <f t="shared" si="194"/>
        <v>6.5573770491803282E-2</v>
      </c>
      <c r="F77" s="18">
        <v>137</v>
      </c>
      <c r="G77" s="16">
        <f t="shared" si="194"/>
        <v>0.44918032786885248</v>
      </c>
      <c r="H77" s="18">
        <v>125</v>
      </c>
      <c r="I77" s="16">
        <f t="shared" si="194"/>
        <v>0.4098360655737705</v>
      </c>
      <c r="J77" s="48">
        <v>19</v>
      </c>
      <c r="K77" s="16">
        <f t="shared" si="194"/>
        <v>6.2295081967213117E-2</v>
      </c>
      <c r="L77" s="18">
        <v>4</v>
      </c>
      <c r="M77" s="16">
        <f t="shared" si="194"/>
        <v>1.3114754098360656E-2</v>
      </c>
      <c r="N77" s="18">
        <f t="shared" si="195"/>
        <v>282</v>
      </c>
      <c r="O77" s="16">
        <f t="shared" si="196"/>
        <v>0.92459016393442628</v>
      </c>
      <c r="P77" s="32">
        <f t="shared" si="197"/>
        <v>5</v>
      </c>
    </row>
    <row r="78" spans="1:18" s="12" customFormat="1" ht="12">
      <c r="A78" s="36" t="s">
        <v>25</v>
      </c>
      <c r="B78" s="17">
        <v>288</v>
      </c>
      <c r="C78" s="30">
        <v>288</v>
      </c>
      <c r="D78" s="18">
        <v>7</v>
      </c>
      <c r="E78" s="16">
        <f t="shared" si="194"/>
        <v>2.4305555555555556E-2</v>
      </c>
      <c r="F78" s="18">
        <v>110</v>
      </c>
      <c r="G78" s="16">
        <f t="shared" si="194"/>
        <v>0.38194444444444442</v>
      </c>
      <c r="H78" s="18">
        <v>157</v>
      </c>
      <c r="I78" s="16">
        <f t="shared" si="194"/>
        <v>0.54513888888888884</v>
      </c>
      <c r="J78" s="18">
        <v>14</v>
      </c>
      <c r="K78" s="16">
        <f t="shared" si="194"/>
        <v>4.8611111111111112E-2</v>
      </c>
      <c r="L78" s="18">
        <v>0</v>
      </c>
      <c r="M78" s="16">
        <f t="shared" si="194"/>
        <v>0</v>
      </c>
      <c r="N78" s="18">
        <f t="shared" si="195"/>
        <v>274</v>
      </c>
      <c r="O78" s="16">
        <f t="shared" si="196"/>
        <v>0.95138888888888884</v>
      </c>
      <c r="P78" s="32">
        <f t="shared" si="197"/>
        <v>3</v>
      </c>
    </row>
    <row r="79" spans="1:18" s="12" customFormat="1" ht="12">
      <c r="A79" s="35" t="s">
        <v>26</v>
      </c>
      <c r="B79" s="17">
        <v>165</v>
      </c>
      <c r="C79" s="30">
        <v>165</v>
      </c>
      <c r="D79" s="18">
        <v>15</v>
      </c>
      <c r="E79" s="16">
        <f t="shared" si="194"/>
        <v>9.0909090909090912E-2</v>
      </c>
      <c r="F79" s="18">
        <v>37</v>
      </c>
      <c r="G79" s="16">
        <f t="shared" si="194"/>
        <v>0.22424242424242424</v>
      </c>
      <c r="H79" s="18">
        <v>92</v>
      </c>
      <c r="I79" s="16">
        <f t="shared" si="194"/>
        <v>0.55757575757575761</v>
      </c>
      <c r="J79" s="48">
        <v>20</v>
      </c>
      <c r="K79" s="16">
        <f t="shared" si="194"/>
        <v>0.12121212121212122</v>
      </c>
      <c r="L79" s="18">
        <v>1</v>
      </c>
      <c r="M79" s="16">
        <f t="shared" si="194"/>
        <v>6.0606060606060606E-3</v>
      </c>
      <c r="N79" s="18">
        <f t="shared" si="195"/>
        <v>144</v>
      </c>
      <c r="O79" s="16">
        <f t="shared" si="196"/>
        <v>0.87272727272727268</v>
      </c>
      <c r="P79" s="32">
        <f t="shared" si="197"/>
        <v>11</v>
      </c>
    </row>
    <row r="80" spans="1:18" s="12" customFormat="1" ht="12">
      <c r="A80" s="35" t="s">
        <v>27</v>
      </c>
      <c r="B80" s="33">
        <v>181</v>
      </c>
      <c r="C80" s="30">
        <v>181</v>
      </c>
      <c r="D80" s="18">
        <v>19</v>
      </c>
      <c r="E80" s="16">
        <f t="shared" si="194"/>
        <v>0.10497237569060773</v>
      </c>
      <c r="F80" s="18">
        <v>58</v>
      </c>
      <c r="G80" s="16">
        <f t="shared" si="194"/>
        <v>0.32044198895027626</v>
      </c>
      <c r="H80" s="18">
        <v>86</v>
      </c>
      <c r="I80" s="16">
        <f t="shared" si="194"/>
        <v>0.47513812154696133</v>
      </c>
      <c r="J80" s="18">
        <v>13</v>
      </c>
      <c r="K80" s="16">
        <f t="shared" si="194"/>
        <v>7.18232044198895E-2</v>
      </c>
      <c r="L80" s="18">
        <v>5</v>
      </c>
      <c r="M80" s="16">
        <f t="shared" si="194"/>
        <v>2.7624309392265192E-2</v>
      </c>
      <c r="N80" s="18">
        <f t="shared" si="195"/>
        <v>163</v>
      </c>
      <c r="O80" s="16">
        <f t="shared" si="196"/>
        <v>0.90055248618784534</v>
      </c>
      <c r="P80" s="32">
        <f t="shared" si="197"/>
        <v>6</v>
      </c>
    </row>
    <row r="81" spans="1:16" s="12" customFormat="1">
      <c r="A81" s="35" t="s">
        <v>28</v>
      </c>
      <c r="B81" s="51">
        <v>96</v>
      </c>
      <c r="C81" s="30">
        <v>96</v>
      </c>
      <c r="D81" s="18">
        <v>4</v>
      </c>
      <c r="E81" s="16">
        <f t="shared" si="194"/>
        <v>4.1666666666666664E-2</v>
      </c>
      <c r="F81" s="18">
        <v>23</v>
      </c>
      <c r="G81" s="16">
        <f t="shared" si="194"/>
        <v>0.23958333333333334</v>
      </c>
      <c r="H81" s="18">
        <v>43</v>
      </c>
      <c r="I81" s="16">
        <f t="shared" si="194"/>
        <v>0.44791666666666669</v>
      </c>
      <c r="J81" s="50">
        <v>21</v>
      </c>
      <c r="K81" s="16">
        <f t="shared" si="194"/>
        <v>0.21875</v>
      </c>
      <c r="L81" s="18">
        <v>5</v>
      </c>
      <c r="M81" s="16">
        <f t="shared" ref="M81:M132" si="198">L81/$C81</f>
        <v>5.2083333333333336E-2</v>
      </c>
      <c r="N81" s="18">
        <f t="shared" si="195"/>
        <v>70</v>
      </c>
      <c r="O81" s="16">
        <f t="shared" si="196"/>
        <v>0.72916666666666663</v>
      </c>
      <c r="P81" s="32">
        <f t="shared" si="197"/>
        <v>14</v>
      </c>
    </row>
    <row r="82" spans="1:16" s="12" customFormat="1" ht="12">
      <c r="A82" s="35" t="s">
        <v>29</v>
      </c>
      <c r="B82" s="17">
        <v>236</v>
      </c>
      <c r="C82" s="30">
        <v>236</v>
      </c>
      <c r="D82" s="18">
        <v>7</v>
      </c>
      <c r="E82" s="16">
        <f t="shared" si="194"/>
        <v>2.9661016949152543E-2</v>
      </c>
      <c r="F82" s="18">
        <v>92</v>
      </c>
      <c r="G82" s="16">
        <f t="shared" si="194"/>
        <v>0.38983050847457629</v>
      </c>
      <c r="H82" s="18">
        <v>112</v>
      </c>
      <c r="I82" s="16">
        <f t="shared" si="194"/>
        <v>0.47457627118644069</v>
      </c>
      <c r="J82" s="48">
        <v>24</v>
      </c>
      <c r="K82" s="16">
        <f t="shared" si="194"/>
        <v>0.10169491525423729</v>
      </c>
      <c r="L82" s="18">
        <v>1</v>
      </c>
      <c r="M82" s="16">
        <f t="shared" si="198"/>
        <v>4.2372881355932203E-3</v>
      </c>
      <c r="N82" s="18">
        <f t="shared" si="195"/>
        <v>211</v>
      </c>
      <c r="O82" s="16">
        <f t="shared" si="196"/>
        <v>0.89406779661016944</v>
      </c>
      <c r="P82" s="32">
        <f t="shared" si="197"/>
        <v>9</v>
      </c>
    </row>
    <row r="83" spans="1:16" s="12" customFormat="1" ht="12">
      <c r="A83" s="35" t="s">
        <v>30</v>
      </c>
      <c r="B83" s="17">
        <v>388</v>
      </c>
      <c r="C83" s="30">
        <v>388</v>
      </c>
      <c r="D83" s="18">
        <v>147</v>
      </c>
      <c r="E83" s="16">
        <f t="shared" si="194"/>
        <v>0.37886597938144329</v>
      </c>
      <c r="F83" s="18">
        <v>152</v>
      </c>
      <c r="G83" s="16">
        <f t="shared" si="194"/>
        <v>0.39175257731958762</v>
      </c>
      <c r="H83" s="18">
        <v>76</v>
      </c>
      <c r="I83" s="16">
        <f t="shared" si="194"/>
        <v>0.19587628865979381</v>
      </c>
      <c r="J83" s="42">
        <v>11</v>
      </c>
      <c r="K83" s="16">
        <f t="shared" si="194"/>
        <v>2.8350515463917526E-2</v>
      </c>
      <c r="L83" s="18">
        <v>2</v>
      </c>
      <c r="M83" s="16">
        <f t="shared" si="198"/>
        <v>5.1546391752577319E-3</v>
      </c>
      <c r="N83" s="18">
        <f t="shared" si="195"/>
        <v>375</v>
      </c>
      <c r="O83" s="16">
        <f t="shared" si="196"/>
        <v>0.96649484536082475</v>
      </c>
      <c r="P83" s="32">
        <f t="shared" si="197"/>
        <v>2</v>
      </c>
    </row>
    <row r="84" spans="1:16" s="12" customFormat="1" ht="12">
      <c r="A84" s="35" t="s">
        <v>31</v>
      </c>
      <c r="B84" s="17">
        <v>57</v>
      </c>
      <c r="C84" s="30">
        <v>57</v>
      </c>
      <c r="D84" s="18">
        <v>4</v>
      </c>
      <c r="E84" s="16">
        <f t="shared" si="194"/>
        <v>7.0175438596491224E-2</v>
      </c>
      <c r="F84" s="18">
        <v>33</v>
      </c>
      <c r="G84" s="16">
        <f t="shared" si="194"/>
        <v>0.57894736842105265</v>
      </c>
      <c r="H84" s="18">
        <v>14</v>
      </c>
      <c r="I84" s="16">
        <f t="shared" si="194"/>
        <v>0.24561403508771928</v>
      </c>
      <c r="J84" s="18">
        <v>5</v>
      </c>
      <c r="K84" s="16">
        <f t="shared" si="194"/>
        <v>8.771929824561403E-2</v>
      </c>
      <c r="L84" s="18">
        <v>1</v>
      </c>
      <c r="M84" s="16">
        <f t="shared" si="198"/>
        <v>1.7543859649122806E-2</v>
      </c>
      <c r="N84" s="18">
        <f t="shared" si="195"/>
        <v>51</v>
      </c>
      <c r="O84" s="16">
        <f t="shared" si="196"/>
        <v>0.89473684210526316</v>
      </c>
      <c r="P84" s="32">
        <f t="shared" si="197"/>
        <v>8</v>
      </c>
    </row>
    <row r="85" spans="1:16" s="12" customFormat="1" ht="12">
      <c r="A85" s="35" t="s">
        <v>32</v>
      </c>
      <c r="B85" s="33">
        <v>19</v>
      </c>
      <c r="C85" s="30">
        <v>19</v>
      </c>
      <c r="D85" s="18">
        <v>2</v>
      </c>
      <c r="E85" s="16">
        <f t="shared" si="194"/>
        <v>0.10526315789473684</v>
      </c>
      <c r="F85" s="18">
        <v>6</v>
      </c>
      <c r="G85" s="16">
        <f t="shared" si="194"/>
        <v>0.31578947368421051</v>
      </c>
      <c r="H85" s="18">
        <v>8</v>
      </c>
      <c r="I85" s="16">
        <f t="shared" si="194"/>
        <v>0.42105263157894735</v>
      </c>
      <c r="J85" s="18">
        <v>3</v>
      </c>
      <c r="K85" s="16">
        <f t="shared" si="194"/>
        <v>0.15789473684210525</v>
      </c>
      <c r="L85" s="18">
        <v>0</v>
      </c>
      <c r="M85" s="16">
        <f t="shared" si="198"/>
        <v>0</v>
      </c>
      <c r="N85" s="18">
        <f t="shared" si="195"/>
        <v>16</v>
      </c>
      <c r="O85" s="16">
        <f t="shared" si="196"/>
        <v>0.84210526315789469</v>
      </c>
      <c r="P85" s="32">
        <f t="shared" si="197"/>
        <v>12</v>
      </c>
    </row>
    <row r="86" spans="1:16" s="46" customFormat="1">
      <c r="A86" s="29" t="s">
        <v>33</v>
      </c>
      <c r="B86" s="29">
        <f>SUM(B72:B85)</f>
        <v>4010</v>
      </c>
      <c r="C86" s="34">
        <f t="shared" ref="C86:C95" si="199">SUM(D86,F86,H86,J86,L86)</f>
        <v>4010</v>
      </c>
      <c r="D86" s="29">
        <f>SUM(D72:D85)</f>
        <v>621</v>
      </c>
      <c r="E86" s="31">
        <f t="shared" si="194"/>
        <v>0.15486284289276808</v>
      </c>
      <c r="F86" s="29">
        <f>SUM(F72:F85)</f>
        <v>1606</v>
      </c>
      <c r="G86" s="31">
        <f t="shared" si="194"/>
        <v>0.40049875311720701</v>
      </c>
      <c r="H86" s="29">
        <f>SUM(H72:H85)</f>
        <v>1436</v>
      </c>
      <c r="I86" s="31">
        <f t="shared" si="194"/>
        <v>0.35810473815461347</v>
      </c>
      <c r="J86" s="29">
        <f>SUM(J72:J85)</f>
        <v>288</v>
      </c>
      <c r="K86" s="31">
        <f t="shared" si="194"/>
        <v>7.182044887780549E-2</v>
      </c>
      <c r="L86" s="29">
        <f>SUM(L72:L85)</f>
        <v>59</v>
      </c>
      <c r="M86" s="31">
        <f t="shared" si="198"/>
        <v>1.4713216957605985E-2</v>
      </c>
      <c r="N86" s="20">
        <f>SUM(D86,F86,H86)</f>
        <v>3663</v>
      </c>
      <c r="O86" s="31">
        <f>N86/$C86</f>
        <v>0.91346633416458856</v>
      </c>
      <c r="P86" s="37"/>
    </row>
    <row r="87" spans="1:16" s="12" customFormat="1" ht="12">
      <c r="A87" s="35" t="s">
        <v>19</v>
      </c>
      <c r="B87" s="47">
        <v>610</v>
      </c>
      <c r="C87" s="30">
        <v>610</v>
      </c>
      <c r="D87" s="18">
        <v>274</v>
      </c>
      <c r="E87" s="16">
        <f t="shared" si="194"/>
        <v>0.44918032786885248</v>
      </c>
      <c r="F87" s="18">
        <v>254</v>
      </c>
      <c r="G87" s="16">
        <f t="shared" si="194"/>
        <v>0.4163934426229508</v>
      </c>
      <c r="H87" s="18">
        <v>70</v>
      </c>
      <c r="I87" s="16">
        <f t="shared" si="194"/>
        <v>0.11475409836065574</v>
      </c>
      <c r="J87" s="48">
        <v>11</v>
      </c>
      <c r="K87" s="16">
        <f t="shared" si="194"/>
        <v>1.8032786885245903E-2</v>
      </c>
      <c r="L87" s="18">
        <v>1</v>
      </c>
      <c r="M87" s="16">
        <f t="shared" si="198"/>
        <v>1.639344262295082E-3</v>
      </c>
      <c r="N87" s="18">
        <f t="shared" ref="N87:N131" si="200">SUM(D87,F87,H87)</f>
        <v>598</v>
      </c>
      <c r="O87" s="16">
        <f t="shared" ref="O87:O132" si="201">N87/$C87</f>
        <v>0.98032786885245904</v>
      </c>
      <c r="P87" s="32">
        <f>RANK(O87,O$87:O$100,0)</f>
        <v>1</v>
      </c>
    </row>
    <row r="88" spans="1:16" s="12" customFormat="1" ht="12">
      <c r="A88" s="35" t="s">
        <v>20</v>
      </c>
      <c r="B88" s="33">
        <v>706</v>
      </c>
      <c r="C88" s="30">
        <v>706</v>
      </c>
      <c r="D88" s="18">
        <v>222</v>
      </c>
      <c r="E88" s="16">
        <f t="shared" si="194"/>
        <v>0.31444759206798867</v>
      </c>
      <c r="F88" s="18">
        <v>314</v>
      </c>
      <c r="G88" s="16">
        <f t="shared" si="194"/>
        <v>0.44475920679886688</v>
      </c>
      <c r="H88" s="18">
        <v>156</v>
      </c>
      <c r="I88" s="16">
        <f t="shared" si="194"/>
        <v>0.22096317280453256</v>
      </c>
      <c r="J88" s="18">
        <v>11</v>
      </c>
      <c r="K88" s="16">
        <f t="shared" si="194"/>
        <v>1.5580736543909348E-2</v>
      </c>
      <c r="L88" s="18">
        <v>3</v>
      </c>
      <c r="M88" s="16">
        <f t="shared" si="198"/>
        <v>4.24929178470255E-3</v>
      </c>
      <c r="N88" s="18">
        <f t="shared" si="200"/>
        <v>692</v>
      </c>
      <c r="O88" s="16">
        <f t="shared" si="201"/>
        <v>0.98016997167138808</v>
      </c>
      <c r="P88" s="32">
        <f t="shared" ref="P88:P100" si="202">RANK(O88,O$87:O$100,0)</f>
        <v>2</v>
      </c>
    </row>
    <row r="89" spans="1:16" s="12" customFormat="1" ht="12">
      <c r="A89" s="35" t="s">
        <v>21</v>
      </c>
      <c r="B89" s="17">
        <v>555</v>
      </c>
      <c r="C89" s="30">
        <v>555</v>
      </c>
      <c r="D89" s="18">
        <v>92</v>
      </c>
      <c r="E89" s="16">
        <f t="shared" si="194"/>
        <v>0.16576576576576577</v>
      </c>
      <c r="F89" s="18">
        <v>184</v>
      </c>
      <c r="G89" s="16">
        <f t="shared" si="194"/>
        <v>0.33153153153153153</v>
      </c>
      <c r="H89" s="18">
        <v>206</v>
      </c>
      <c r="I89" s="16">
        <f t="shared" si="194"/>
        <v>0.37117117117117115</v>
      </c>
      <c r="J89" s="48">
        <v>67</v>
      </c>
      <c r="K89" s="16">
        <f t="shared" si="194"/>
        <v>0.12072072072072072</v>
      </c>
      <c r="L89" s="18">
        <v>6</v>
      </c>
      <c r="M89" s="16">
        <f t="shared" si="198"/>
        <v>1.0810810810810811E-2</v>
      </c>
      <c r="N89" s="18">
        <f t="shared" si="200"/>
        <v>482</v>
      </c>
      <c r="O89" s="16">
        <f t="shared" si="201"/>
        <v>0.86846846846846848</v>
      </c>
      <c r="P89" s="32">
        <f t="shared" si="202"/>
        <v>9</v>
      </c>
    </row>
    <row r="90" spans="1:16" s="12" customFormat="1" ht="12">
      <c r="A90" s="35" t="s">
        <v>22</v>
      </c>
      <c r="B90" s="17">
        <v>332</v>
      </c>
      <c r="C90" s="30">
        <v>332</v>
      </c>
      <c r="D90" s="18">
        <v>27</v>
      </c>
      <c r="E90" s="16">
        <f t="shared" si="194"/>
        <v>8.1325301204819275E-2</v>
      </c>
      <c r="F90" s="18">
        <v>124</v>
      </c>
      <c r="G90" s="16">
        <f t="shared" si="194"/>
        <v>0.37349397590361444</v>
      </c>
      <c r="H90" s="18">
        <v>123</v>
      </c>
      <c r="I90" s="16">
        <f t="shared" si="194"/>
        <v>0.37048192771084337</v>
      </c>
      <c r="J90" s="18">
        <v>53</v>
      </c>
      <c r="K90" s="16">
        <f t="shared" si="194"/>
        <v>0.15963855421686746</v>
      </c>
      <c r="L90" s="18">
        <v>5</v>
      </c>
      <c r="M90" s="16">
        <f t="shared" si="198"/>
        <v>1.5060240963855422E-2</v>
      </c>
      <c r="N90" s="18">
        <f t="shared" si="200"/>
        <v>274</v>
      </c>
      <c r="O90" s="16">
        <f t="shared" si="201"/>
        <v>0.82530120481927716</v>
      </c>
      <c r="P90" s="32">
        <f t="shared" si="202"/>
        <v>11</v>
      </c>
    </row>
    <row r="91" spans="1:16" s="12" customFormat="1" ht="12">
      <c r="A91" s="35" t="s">
        <v>23</v>
      </c>
      <c r="B91" s="17">
        <v>362</v>
      </c>
      <c r="C91" s="30">
        <v>362</v>
      </c>
      <c r="D91" s="18">
        <v>40</v>
      </c>
      <c r="E91" s="16">
        <f t="shared" si="194"/>
        <v>0.11049723756906077</v>
      </c>
      <c r="F91" s="18">
        <v>133</v>
      </c>
      <c r="G91" s="16">
        <f t="shared" si="194"/>
        <v>0.36740331491712708</v>
      </c>
      <c r="H91" s="18">
        <v>140</v>
      </c>
      <c r="I91" s="16">
        <f t="shared" si="194"/>
        <v>0.38674033149171272</v>
      </c>
      <c r="J91" s="42">
        <v>48</v>
      </c>
      <c r="K91" s="16">
        <f t="shared" si="194"/>
        <v>0.13259668508287292</v>
      </c>
      <c r="L91" s="18">
        <v>1</v>
      </c>
      <c r="M91" s="16">
        <f t="shared" si="198"/>
        <v>2.7624309392265192E-3</v>
      </c>
      <c r="N91" s="18">
        <f t="shared" si="200"/>
        <v>313</v>
      </c>
      <c r="O91" s="16">
        <f t="shared" si="201"/>
        <v>0.86464088397790051</v>
      </c>
      <c r="P91" s="32">
        <f t="shared" si="202"/>
        <v>10</v>
      </c>
    </row>
    <row r="92" spans="1:16" s="12" customFormat="1" ht="12">
      <c r="A92" s="36" t="s">
        <v>24</v>
      </c>
      <c r="B92" s="17">
        <v>260</v>
      </c>
      <c r="C92" s="30">
        <f t="shared" si="199"/>
        <v>260</v>
      </c>
      <c r="D92" s="18">
        <v>24</v>
      </c>
      <c r="E92" s="16">
        <f t="shared" si="194"/>
        <v>9.2307692307692313E-2</v>
      </c>
      <c r="F92" s="18">
        <v>115</v>
      </c>
      <c r="G92" s="16">
        <f t="shared" si="194"/>
        <v>0.44230769230769229</v>
      </c>
      <c r="H92" s="18">
        <v>102</v>
      </c>
      <c r="I92" s="16">
        <f t="shared" si="194"/>
        <v>0.3923076923076923</v>
      </c>
      <c r="J92" s="48">
        <v>16</v>
      </c>
      <c r="K92" s="16">
        <f t="shared" si="194"/>
        <v>6.1538461538461542E-2</v>
      </c>
      <c r="L92" s="18">
        <v>3</v>
      </c>
      <c r="M92" s="16">
        <f t="shared" si="198"/>
        <v>1.1538461538461539E-2</v>
      </c>
      <c r="N92" s="18">
        <f t="shared" si="200"/>
        <v>241</v>
      </c>
      <c r="O92" s="16">
        <f t="shared" si="201"/>
        <v>0.92692307692307696</v>
      </c>
      <c r="P92" s="32">
        <f t="shared" si="202"/>
        <v>6</v>
      </c>
    </row>
    <row r="93" spans="1:16" s="12" customFormat="1" ht="12">
      <c r="A93" s="36" t="s">
        <v>25</v>
      </c>
      <c r="B93" s="17">
        <v>267</v>
      </c>
      <c r="C93" s="30">
        <f t="shared" si="199"/>
        <v>267</v>
      </c>
      <c r="D93" s="18">
        <v>33</v>
      </c>
      <c r="E93" s="16">
        <f t="shared" si="194"/>
        <v>0.12359550561797752</v>
      </c>
      <c r="F93" s="18">
        <v>88</v>
      </c>
      <c r="G93" s="16">
        <f t="shared" si="194"/>
        <v>0.32958801498127338</v>
      </c>
      <c r="H93" s="18">
        <v>135</v>
      </c>
      <c r="I93" s="16">
        <f t="shared" si="194"/>
        <v>0.5056179775280899</v>
      </c>
      <c r="J93" s="18">
        <v>11</v>
      </c>
      <c r="K93" s="16">
        <f t="shared" si="194"/>
        <v>4.1198501872659173E-2</v>
      </c>
      <c r="L93" s="18">
        <v>0</v>
      </c>
      <c r="M93" s="16">
        <f t="shared" si="198"/>
        <v>0</v>
      </c>
      <c r="N93" s="18">
        <f t="shared" si="200"/>
        <v>256</v>
      </c>
      <c r="O93" s="16">
        <f t="shared" si="201"/>
        <v>0.95880149812734083</v>
      </c>
      <c r="P93" s="32">
        <f t="shared" si="202"/>
        <v>4</v>
      </c>
    </row>
    <row r="94" spans="1:16" s="12" customFormat="1" ht="12">
      <c r="A94" s="35" t="s">
        <v>26</v>
      </c>
      <c r="B94" s="17">
        <v>113</v>
      </c>
      <c r="C94" s="30">
        <f t="shared" si="199"/>
        <v>113</v>
      </c>
      <c r="D94" s="18">
        <v>15</v>
      </c>
      <c r="E94" s="16">
        <f t="shared" si="194"/>
        <v>0.13274336283185842</v>
      </c>
      <c r="F94" s="18">
        <v>38</v>
      </c>
      <c r="G94" s="16">
        <f t="shared" si="194"/>
        <v>0.33628318584070799</v>
      </c>
      <c r="H94" s="18">
        <v>40</v>
      </c>
      <c r="I94" s="16">
        <f t="shared" si="194"/>
        <v>0.35398230088495575</v>
      </c>
      <c r="J94" s="48">
        <v>16</v>
      </c>
      <c r="K94" s="16">
        <f t="shared" si="194"/>
        <v>0.1415929203539823</v>
      </c>
      <c r="L94" s="18">
        <v>4</v>
      </c>
      <c r="M94" s="16">
        <f t="shared" si="198"/>
        <v>3.5398230088495575E-2</v>
      </c>
      <c r="N94" s="18">
        <f t="shared" si="200"/>
        <v>93</v>
      </c>
      <c r="O94" s="16">
        <f t="shared" si="201"/>
        <v>0.82300884955752207</v>
      </c>
      <c r="P94" s="32">
        <f t="shared" si="202"/>
        <v>12</v>
      </c>
    </row>
    <row r="95" spans="1:16" s="12" customFormat="1" ht="12">
      <c r="A95" s="35" t="s">
        <v>27</v>
      </c>
      <c r="B95" s="33">
        <v>159</v>
      </c>
      <c r="C95" s="30">
        <f t="shared" si="199"/>
        <v>159</v>
      </c>
      <c r="D95" s="18">
        <v>7</v>
      </c>
      <c r="E95" s="16">
        <f t="shared" si="194"/>
        <v>4.40251572327044E-2</v>
      </c>
      <c r="F95" s="18">
        <v>44</v>
      </c>
      <c r="G95" s="16">
        <f t="shared" si="194"/>
        <v>0.27672955974842767</v>
      </c>
      <c r="H95" s="18">
        <v>78</v>
      </c>
      <c r="I95" s="16">
        <f t="shared" si="194"/>
        <v>0.49056603773584906</v>
      </c>
      <c r="J95" s="18">
        <v>26</v>
      </c>
      <c r="K95" s="16">
        <f t="shared" si="194"/>
        <v>0.16352201257861634</v>
      </c>
      <c r="L95" s="18">
        <v>4</v>
      </c>
      <c r="M95" s="16">
        <f t="shared" si="198"/>
        <v>2.5157232704402517E-2</v>
      </c>
      <c r="N95" s="18">
        <f t="shared" si="200"/>
        <v>129</v>
      </c>
      <c r="O95" s="16">
        <f t="shared" si="201"/>
        <v>0.81132075471698117</v>
      </c>
      <c r="P95" s="32">
        <f t="shared" si="202"/>
        <v>13</v>
      </c>
    </row>
    <row r="96" spans="1:16" s="12" customFormat="1">
      <c r="A96" s="35" t="s">
        <v>28</v>
      </c>
      <c r="B96" s="51">
        <v>94</v>
      </c>
      <c r="C96" s="30">
        <v>94</v>
      </c>
      <c r="D96" s="18">
        <v>8</v>
      </c>
      <c r="E96" s="16">
        <f t="shared" si="194"/>
        <v>8.5106382978723402E-2</v>
      </c>
      <c r="F96" s="18">
        <v>35</v>
      </c>
      <c r="G96" s="16">
        <f t="shared" si="194"/>
        <v>0.37234042553191488</v>
      </c>
      <c r="H96" s="18">
        <v>45</v>
      </c>
      <c r="I96" s="16">
        <f t="shared" si="194"/>
        <v>0.47872340425531917</v>
      </c>
      <c r="J96" s="50">
        <v>6</v>
      </c>
      <c r="K96" s="16">
        <f t="shared" si="194"/>
        <v>6.3829787234042548E-2</v>
      </c>
      <c r="L96" s="18">
        <v>0</v>
      </c>
      <c r="M96" s="16">
        <f t="shared" si="198"/>
        <v>0</v>
      </c>
      <c r="N96" s="18">
        <f t="shared" si="200"/>
        <v>88</v>
      </c>
      <c r="O96" s="16">
        <f t="shared" si="201"/>
        <v>0.93617021276595747</v>
      </c>
      <c r="P96" s="32">
        <f t="shared" si="202"/>
        <v>5</v>
      </c>
    </row>
    <row r="97" spans="1:16" s="12" customFormat="1" ht="12">
      <c r="A97" s="35" t="s">
        <v>29</v>
      </c>
      <c r="B97" s="17">
        <v>194</v>
      </c>
      <c r="C97" s="30">
        <v>194</v>
      </c>
      <c r="D97" s="18">
        <v>14</v>
      </c>
      <c r="E97" s="16">
        <f t="shared" si="194"/>
        <v>7.2164948453608241E-2</v>
      </c>
      <c r="F97" s="18">
        <v>91</v>
      </c>
      <c r="G97" s="16">
        <f t="shared" si="194"/>
        <v>0.46907216494845361</v>
      </c>
      <c r="H97" s="18">
        <v>69</v>
      </c>
      <c r="I97" s="16">
        <f t="shared" si="194"/>
        <v>0.35567010309278352</v>
      </c>
      <c r="J97" s="48">
        <v>20</v>
      </c>
      <c r="K97" s="16">
        <f t="shared" si="194"/>
        <v>0.10309278350515463</v>
      </c>
      <c r="L97" s="18"/>
      <c r="M97" s="16">
        <f t="shared" si="198"/>
        <v>0</v>
      </c>
      <c r="N97" s="18">
        <f t="shared" si="200"/>
        <v>174</v>
      </c>
      <c r="O97" s="16">
        <f t="shared" si="201"/>
        <v>0.89690721649484539</v>
      </c>
      <c r="P97" s="32">
        <f t="shared" si="202"/>
        <v>7</v>
      </c>
    </row>
    <row r="98" spans="1:16" s="12" customFormat="1" ht="12">
      <c r="A98" s="35" t="s">
        <v>30</v>
      </c>
      <c r="B98" s="17">
        <v>324</v>
      </c>
      <c r="C98" s="30">
        <v>324</v>
      </c>
      <c r="D98" s="18">
        <v>104</v>
      </c>
      <c r="E98" s="16">
        <f t="shared" si="194"/>
        <v>0.32098765432098764</v>
      </c>
      <c r="F98" s="18">
        <v>113</v>
      </c>
      <c r="G98" s="16">
        <f t="shared" si="194"/>
        <v>0.34876543209876543</v>
      </c>
      <c r="H98" s="18">
        <v>71</v>
      </c>
      <c r="I98" s="16">
        <f t="shared" si="194"/>
        <v>0.2191358024691358</v>
      </c>
      <c r="J98" s="42">
        <v>29</v>
      </c>
      <c r="K98" s="16">
        <f t="shared" si="194"/>
        <v>8.9506172839506168E-2</v>
      </c>
      <c r="L98" s="18">
        <v>7</v>
      </c>
      <c r="M98" s="16">
        <f t="shared" si="198"/>
        <v>2.1604938271604937E-2</v>
      </c>
      <c r="N98" s="18">
        <f t="shared" si="200"/>
        <v>288</v>
      </c>
      <c r="O98" s="16">
        <f t="shared" si="201"/>
        <v>0.88888888888888884</v>
      </c>
      <c r="P98" s="32">
        <f t="shared" si="202"/>
        <v>8</v>
      </c>
    </row>
    <row r="99" spans="1:16" s="12" customFormat="1" ht="12">
      <c r="A99" s="35" t="s">
        <v>31</v>
      </c>
      <c r="B99" s="17">
        <v>99</v>
      </c>
      <c r="C99" s="30">
        <v>99</v>
      </c>
      <c r="D99" s="18">
        <v>16</v>
      </c>
      <c r="E99" s="16">
        <f t="shared" si="194"/>
        <v>0.16161616161616163</v>
      </c>
      <c r="F99" s="18">
        <v>58</v>
      </c>
      <c r="G99" s="16">
        <f t="shared" si="194"/>
        <v>0.58585858585858586</v>
      </c>
      <c r="H99" s="18">
        <v>22</v>
      </c>
      <c r="I99" s="16">
        <f t="shared" si="194"/>
        <v>0.22222222222222221</v>
      </c>
      <c r="J99" s="18">
        <v>3</v>
      </c>
      <c r="K99" s="16">
        <f t="shared" si="194"/>
        <v>3.0303030303030304E-2</v>
      </c>
      <c r="L99" s="18"/>
      <c r="M99" s="16">
        <f t="shared" si="198"/>
        <v>0</v>
      </c>
      <c r="N99" s="18">
        <f t="shared" si="200"/>
        <v>96</v>
      </c>
      <c r="O99" s="16">
        <f t="shared" si="201"/>
        <v>0.96969696969696972</v>
      </c>
      <c r="P99" s="32">
        <f t="shared" si="202"/>
        <v>3</v>
      </c>
    </row>
    <row r="100" spans="1:16" s="12" customFormat="1" ht="12">
      <c r="A100" s="35" t="s">
        <v>32</v>
      </c>
      <c r="B100" s="33">
        <v>22</v>
      </c>
      <c r="C100" s="30">
        <v>22</v>
      </c>
      <c r="D100" s="18">
        <v>3</v>
      </c>
      <c r="E100" s="16">
        <f t="shared" si="194"/>
        <v>0.13636363636363635</v>
      </c>
      <c r="F100" s="18">
        <v>7</v>
      </c>
      <c r="G100" s="16">
        <f t="shared" si="194"/>
        <v>0.31818181818181818</v>
      </c>
      <c r="H100" s="18">
        <v>7</v>
      </c>
      <c r="I100" s="16">
        <f t="shared" si="194"/>
        <v>0.31818181818181818</v>
      </c>
      <c r="J100" s="18">
        <v>5</v>
      </c>
      <c r="K100" s="16">
        <f t="shared" si="194"/>
        <v>0.22727272727272727</v>
      </c>
      <c r="L100" s="18">
        <v>0</v>
      </c>
      <c r="M100" s="16">
        <f t="shared" si="198"/>
        <v>0</v>
      </c>
      <c r="N100" s="18">
        <f t="shared" si="200"/>
        <v>17</v>
      </c>
      <c r="O100" s="16">
        <f t="shared" si="201"/>
        <v>0.77272727272727271</v>
      </c>
      <c r="P100" s="32">
        <f t="shared" si="202"/>
        <v>14</v>
      </c>
    </row>
    <row r="101" spans="1:16" s="46" customFormat="1">
      <c r="A101" s="29" t="s">
        <v>34</v>
      </c>
      <c r="B101" s="29">
        <f>SUM(B87:B100)</f>
        <v>4097</v>
      </c>
      <c r="C101" s="34">
        <f t="shared" ref="C101:C111" si="203">SUM(D101,F101,H101,J101,L101)</f>
        <v>4097</v>
      </c>
      <c r="D101" s="29">
        <f>SUM(D87:D100)</f>
        <v>879</v>
      </c>
      <c r="E101" s="31">
        <f t="shared" si="194"/>
        <v>0.21454722968025383</v>
      </c>
      <c r="F101" s="29">
        <f>SUM(F87:F100)</f>
        <v>1598</v>
      </c>
      <c r="G101" s="31">
        <f t="shared" si="194"/>
        <v>0.39004149377593361</v>
      </c>
      <c r="H101" s="29">
        <f>SUM(H87:H100)</f>
        <v>1264</v>
      </c>
      <c r="I101" s="31">
        <f t="shared" si="194"/>
        <v>0.30851842811813524</v>
      </c>
      <c r="J101" s="29">
        <f>SUM(J87:J100)</f>
        <v>322</v>
      </c>
      <c r="K101" s="31">
        <f t="shared" si="194"/>
        <v>7.8594093238955332E-2</v>
      </c>
      <c r="L101" s="29">
        <f>SUM(L87:L100)</f>
        <v>34</v>
      </c>
      <c r="M101" s="31">
        <f t="shared" si="198"/>
        <v>8.2987551867219917E-3</v>
      </c>
      <c r="N101" s="20">
        <f t="shared" si="200"/>
        <v>3741</v>
      </c>
      <c r="O101" s="31">
        <f t="shared" si="201"/>
        <v>0.91310715157432265</v>
      </c>
      <c r="P101" s="37"/>
    </row>
    <row r="102" spans="1:16" s="12" customFormat="1" ht="12">
      <c r="A102" s="35" t="s">
        <v>19</v>
      </c>
      <c r="B102" s="47">
        <v>495</v>
      </c>
      <c r="C102" s="30">
        <v>495</v>
      </c>
      <c r="D102" s="18">
        <v>223</v>
      </c>
      <c r="E102" s="16">
        <f t="shared" si="194"/>
        <v>0.45050505050505052</v>
      </c>
      <c r="F102" s="18">
        <v>188</v>
      </c>
      <c r="G102" s="16">
        <f t="shared" si="194"/>
        <v>0.3797979797979798</v>
      </c>
      <c r="H102" s="18">
        <v>77</v>
      </c>
      <c r="I102" s="16">
        <f t="shared" si="194"/>
        <v>0.15555555555555556</v>
      </c>
      <c r="J102" s="48">
        <v>6</v>
      </c>
      <c r="K102" s="16">
        <f t="shared" si="194"/>
        <v>1.2121212121212121E-2</v>
      </c>
      <c r="L102" s="18">
        <v>1</v>
      </c>
      <c r="M102" s="16">
        <f t="shared" si="198"/>
        <v>2.0202020202020202E-3</v>
      </c>
      <c r="N102" s="18">
        <f t="shared" si="200"/>
        <v>488</v>
      </c>
      <c r="O102" s="16">
        <f t="shared" si="201"/>
        <v>0.98585858585858588</v>
      </c>
      <c r="P102" s="32">
        <f>RANK(O102,O$102:O$115,0)</f>
        <v>1</v>
      </c>
    </row>
    <row r="103" spans="1:16" s="12" customFormat="1" ht="12">
      <c r="A103" s="35" t="s">
        <v>20</v>
      </c>
      <c r="B103" s="33">
        <v>470</v>
      </c>
      <c r="C103" s="30">
        <v>470</v>
      </c>
      <c r="D103" s="18">
        <v>86</v>
      </c>
      <c r="E103" s="16">
        <f t="shared" si="194"/>
        <v>0.18297872340425531</v>
      </c>
      <c r="F103" s="18">
        <v>200</v>
      </c>
      <c r="G103" s="16">
        <f t="shared" si="194"/>
        <v>0.42553191489361702</v>
      </c>
      <c r="H103" s="18">
        <v>144</v>
      </c>
      <c r="I103" s="16">
        <f t="shared" si="194"/>
        <v>0.30638297872340425</v>
      </c>
      <c r="J103" s="18">
        <v>40</v>
      </c>
      <c r="K103" s="16">
        <f t="shared" si="194"/>
        <v>8.5106382978723402E-2</v>
      </c>
      <c r="L103" s="18">
        <v>0</v>
      </c>
      <c r="M103" s="16">
        <f t="shared" si="198"/>
        <v>0</v>
      </c>
      <c r="N103" s="18">
        <f t="shared" si="200"/>
        <v>430</v>
      </c>
      <c r="O103" s="16">
        <f t="shared" si="201"/>
        <v>0.91489361702127658</v>
      </c>
      <c r="P103" s="32">
        <f t="shared" ref="P103:P115" si="204">RANK(O103,O$102:O$115,0)</f>
        <v>6</v>
      </c>
    </row>
    <row r="104" spans="1:16" s="12" customFormat="1" ht="12">
      <c r="A104" s="35" t="s">
        <v>21</v>
      </c>
      <c r="B104" s="17">
        <v>329</v>
      </c>
      <c r="C104" s="30">
        <v>329</v>
      </c>
      <c r="D104" s="18">
        <v>33</v>
      </c>
      <c r="E104" s="16">
        <f t="shared" si="194"/>
        <v>0.10030395136778116</v>
      </c>
      <c r="F104" s="18">
        <v>101</v>
      </c>
      <c r="G104" s="16">
        <f t="shared" si="194"/>
        <v>0.30699088145896658</v>
      </c>
      <c r="H104" s="18">
        <v>115</v>
      </c>
      <c r="I104" s="16">
        <f t="shared" si="194"/>
        <v>0.34954407294832829</v>
      </c>
      <c r="J104" s="48">
        <v>67</v>
      </c>
      <c r="K104" s="16">
        <f t="shared" si="194"/>
        <v>0.20364741641337386</v>
      </c>
      <c r="L104" s="18">
        <v>13</v>
      </c>
      <c r="M104" s="16">
        <f t="shared" si="198"/>
        <v>3.9513677811550151E-2</v>
      </c>
      <c r="N104" s="18">
        <f t="shared" si="200"/>
        <v>249</v>
      </c>
      <c r="O104" s="16">
        <f t="shared" si="201"/>
        <v>0.75683890577507595</v>
      </c>
      <c r="P104" s="32">
        <f t="shared" si="204"/>
        <v>14</v>
      </c>
    </row>
    <row r="105" spans="1:16" s="12" customFormat="1" ht="12">
      <c r="A105" s="35" t="s">
        <v>22</v>
      </c>
      <c r="B105" s="17">
        <v>377</v>
      </c>
      <c r="C105" s="30">
        <v>377</v>
      </c>
      <c r="D105" s="18">
        <v>24</v>
      </c>
      <c r="E105" s="16">
        <f t="shared" si="194"/>
        <v>6.3660477453580902E-2</v>
      </c>
      <c r="F105" s="18">
        <v>133</v>
      </c>
      <c r="G105" s="16">
        <f t="shared" si="194"/>
        <v>0.35278514588859416</v>
      </c>
      <c r="H105" s="18">
        <v>159</v>
      </c>
      <c r="I105" s="16">
        <f t="shared" si="194"/>
        <v>0.4217506631299735</v>
      </c>
      <c r="J105" s="18">
        <v>56</v>
      </c>
      <c r="K105" s="16">
        <f t="shared" si="194"/>
        <v>0.14854111405835543</v>
      </c>
      <c r="L105" s="18">
        <v>5</v>
      </c>
      <c r="M105" s="16">
        <f t="shared" si="198"/>
        <v>1.3262599469496022E-2</v>
      </c>
      <c r="N105" s="18">
        <f t="shared" si="200"/>
        <v>316</v>
      </c>
      <c r="O105" s="16">
        <f t="shared" si="201"/>
        <v>0.8381962864721485</v>
      </c>
      <c r="P105" s="32">
        <f t="shared" si="204"/>
        <v>11</v>
      </c>
    </row>
    <row r="106" spans="1:16" s="12" customFormat="1" ht="12">
      <c r="A106" s="35" t="s">
        <v>23</v>
      </c>
      <c r="B106" s="17">
        <v>295</v>
      </c>
      <c r="C106" s="30">
        <v>295</v>
      </c>
      <c r="D106" s="18">
        <v>16</v>
      </c>
      <c r="E106" s="16">
        <f t="shared" si="194"/>
        <v>5.4237288135593219E-2</v>
      </c>
      <c r="F106" s="18">
        <v>119</v>
      </c>
      <c r="G106" s="16">
        <f t="shared" si="194"/>
        <v>0.4033898305084746</v>
      </c>
      <c r="H106" s="18">
        <v>137</v>
      </c>
      <c r="I106" s="16">
        <f t="shared" si="194"/>
        <v>0.46440677966101696</v>
      </c>
      <c r="J106" s="42">
        <v>23</v>
      </c>
      <c r="K106" s="16">
        <f t="shared" si="194"/>
        <v>7.796610169491526E-2</v>
      </c>
      <c r="L106" s="18">
        <v>0</v>
      </c>
      <c r="M106" s="16">
        <f t="shared" si="198"/>
        <v>0</v>
      </c>
      <c r="N106" s="18">
        <f t="shared" si="200"/>
        <v>272</v>
      </c>
      <c r="O106" s="16">
        <f t="shared" si="201"/>
        <v>0.92203389830508475</v>
      </c>
      <c r="P106" s="32">
        <f t="shared" si="204"/>
        <v>5</v>
      </c>
    </row>
    <row r="107" spans="1:16" s="12" customFormat="1" ht="12">
      <c r="A107" s="36" t="s">
        <v>24</v>
      </c>
      <c r="B107" s="17">
        <v>241</v>
      </c>
      <c r="C107" s="30">
        <f t="shared" si="203"/>
        <v>241</v>
      </c>
      <c r="D107" s="18">
        <v>29</v>
      </c>
      <c r="E107" s="16">
        <f t="shared" si="194"/>
        <v>0.12033195020746888</v>
      </c>
      <c r="F107" s="18">
        <v>101</v>
      </c>
      <c r="G107" s="16">
        <f t="shared" si="194"/>
        <v>0.41908713692946059</v>
      </c>
      <c r="H107" s="18">
        <v>89</v>
      </c>
      <c r="I107" s="16">
        <f t="shared" si="194"/>
        <v>0.36929460580912865</v>
      </c>
      <c r="J107" s="48">
        <v>22</v>
      </c>
      <c r="K107" s="16">
        <f t="shared" si="194"/>
        <v>9.1286307053941904E-2</v>
      </c>
      <c r="L107" s="18"/>
      <c r="M107" s="16">
        <f t="shared" si="198"/>
        <v>0</v>
      </c>
      <c r="N107" s="18">
        <f t="shared" si="200"/>
        <v>219</v>
      </c>
      <c r="O107" s="16">
        <f t="shared" si="201"/>
        <v>0.90871369294605808</v>
      </c>
      <c r="P107" s="32">
        <f t="shared" si="204"/>
        <v>7</v>
      </c>
    </row>
    <row r="108" spans="1:16" s="12" customFormat="1" ht="12">
      <c r="A108" s="36" t="s">
        <v>25</v>
      </c>
      <c r="B108" s="17">
        <v>242</v>
      </c>
      <c r="C108" s="30">
        <f t="shared" si="203"/>
        <v>242</v>
      </c>
      <c r="D108" s="18">
        <v>17</v>
      </c>
      <c r="E108" s="16">
        <f t="shared" si="194"/>
        <v>7.0247933884297523E-2</v>
      </c>
      <c r="F108" s="18">
        <v>73</v>
      </c>
      <c r="G108" s="16">
        <f t="shared" si="194"/>
        <v>0.30165289256198347</v>
      </c>
      <c r="H108" s="18">
        <v>136</v>
      </c>
      <c r="I108" s="16">
        <f t="shared" si="194"/>
        <v>0.56198347107438018</v>
      </c>
      <c r="J108" s="18">
        <v>15</v>
      </c>
      <c r="K108" s="16">
        <f t="shared" si="194"/>
        <v>6.1983471074380167E-2</v>
      </c>
      <c r="L108" s="18">
        <v>1</v>
      </c>
      <c r="M108" s="16">
        <f t="shared" si="198"/>
        <v>4.1322314049586778E-3</v>
      </c>
      <c r="N108" s="18">
        <f t="shared" si="200"/>
        <v>226</v>
      </c>
      <c r="O108" s="16">
        <f t="shared" si="201"/>
        <v>0.93388429752066116</v>
      </c>
      <c r="P108" s="32">
        <f t="shared" si="204"/>
        <v>4</v>
      </c>
    </row>
    <row r="109" spans="1:16" s="12" customFormat="1" ht="12">
      <c r="A109" s="35" t="s">
        <v>26</v>
      </c>
      <c r="B109" s="17">
        <v>126</v>
      </c>
      <c r="C109" s="30">
        <f t="shared" si="203"/>
        <v>126</v>
      </c>
      <c r="D109" s="18">
        <v>5</v>
      </c>
      <c r="E109" s="16">
        <f t="shared" si="194"/>
        <v>3.968253968253968E-2</v>
      </c>
      <c r="F109" s="18">
        <v>38</v>
      </c>
      <c r="G109" s="16">
        <f t="shared" si="194"/>
        <v>0.30158730158730157</v>
      </c>
      <c r="H109" s="18">
        <v>61</v>
      </c>
      <c r="I109" s="16">
        <f t="shared" si="194"/>
        <v>0.48412698412698413</v>
      </c>
      <c r="J109" s="48">
        <v>17</v>
      </c>
      <c r="K109" s="16">
        <f t="shared" si="194"/>
        <v>0.13492063492063491</v>
      </c>
      <c r="L109" s="18">
        <v>5</v>
      </c>
      <c r="M109" s="16">
        <f t="shared" si="198"/>
        <v>3.968253968253968E-2</v>
      </c>
      <c r="N109" s="18">
        <f t="shared" si="200"/>
        <v>104</v>
      </c>
      <c r="O109" s="16">
        <f t="shared" si="201"/>
        <v>0.82539682539682535</v>
      </c>
      <c r="P109" s="32">
        <f t="shared" si="204"/>
        <v>12</v>
      </c>
    </row>
    <row r="110" spans="1:16" s="12" customFormat="1" ht="12">
      <c r="A110" s="35" t="s">
        <v>27</v>
      </c>
      <c r="B110" s="33">
        <v>149</v>
      </c>
      <c r="C110" s="30">
        <f t="shared" si="203"/>
        <v>149</v>
      </c>
      <c r="D110" s="18">
        <v>4</v>
      </c>
      <c r="E110" s="16">
        <f t="shared" si="194"/>
        <v>2.6845637583892617E-2</v>
      </c>
      <c r="F110" s="18">
        <v>60</v>
      </c>
      <c r="G110" s="16">
        <f t="shared" si="194"/>
        <v>0.40268456375838924</v>
      </c>
      <c r="H110" s="18">
        <v>78</v>
      </c>
      <c r="I110" s="16">
        <f t="shared" si="194"/>
        <v>0.52348993288590606</v>
      </c>
      <c r="J110" s="18">
        <v>7</v>
      </c>
      <c r="K110" s="16">
        <f t="shared" si="194"/>
        <v>4.6979865771812082E-2</v>
      </c>
      <c r="L110" s="18">
        <v>0</v>
      </c>
      <c r="M110" s="16">
        <f t="shared" si="198"/>
        <v>0</v>
      </c>
      <c r="N110" s="18">
        <f t="shared" si="200"/>
        <v>142</v>
      </c>
      <c r="O110" s="16">
        <f t="shared" si="201"/>
        <v>0.95302013422818788</v>
      </c>
      <c r="P110" s="32">
        <f t="shared" si="204"/>
        <v>3</v>
      </c>
    </row>
    <row r="111" spans="1:16" s="12" customFormat="1">
      <c r="A111" s="35" t="s">
        <v>28</v>
      </c>
      <c r="B111" s="51">
        <v>75</v>
      </c>
      <c r="C111" s="30">
        <f t="shared" si="203"/>
        <v>75</v>
      </c>
      <c r="D111" s="18">
        <v>3</v>
      </c>
      <c r="E111" s="16">
        <f t="shared" si="194"/>
        <v>0.04</v>
      </c>
      <c r="F111" s="18">
        <v>18</v>
      </c>
      <c r="G111" s="16">
        <f t="shared" si="194"/>
        <v>0.24</v>
      </c>
      <c r="H111" s="18">
        <v>44</v>
      </c>
      <c r="I111" s="16">
        <f t="shared" si="194"/>
        <v>0.58666666666666667</v>
      </c>
      <c r="J111" s="50">
        <v>10</v>
      </c>
      <c r="K111" s="16">
        <f t="shared" si="194"/>
        <v>0.13333333333333333</v>
      </c>
      <c r="L111" s="18">
        <v>0</v>
      </c>
      <c r="M111" s="16">
        <f t="shared" si="198"/>
        <v>0</v>
      </c>
      <c r="N111" s="18">
        <f t="shared" si="200"/>
        <v>65</v>
      </c>
      <c r="O111" s="16">
        <f t="shared" si="201"/>
        <v>0.8666666666666667</v>
      </c>
      <c r="P111" s="32">
        <f t="shared" si="204"/>
        <v>10</v>
      </c>
    </row>
    <row r="112" spans="1:16" s="12" customFormat="1" ht="12">
      <c r="A112" s="35" t="s">
        <v>29</v>
      </c>
      <c r="B112" s="17">
        <v>131</v>
      </c>
      <c r="C112" s="30">
        <v>131</v>
      </c>
      <c r="D112" s="18">
        <v>3</v>
      </c>
      <c r="E112" s="16">
        <f t="shared" si="194"/>
        <v>2.2900763358778626E-2</v>
      </c>
      <c r="F112" s="18">
        <v>28</v>
      </c>
      <c r="G112" s="16">
        <f t="shared" si="194"/>
        <v>0.21374045801526717</v>
      </c>
      <c r="H112" s="18">
        <v>74</v>
      </c>
      <c r="I112" s="16">
        <f t="shared" si="194"/>
        <v>0.56488549618320616</v>
      </c>
      <c r="J112" s="48">
        <v>25</v>
      </c>
      <c r="K112" s="16">
        <f t="shared" si="194"/>
        <v>0.19083969465648856</v>
      </c>
      <c r="L112" s="18">
        <v>1</v>
      </c>
      <c r="M112" s="16">
        <f t="shared" si="198"/>
        <v>7.6335877862595417E-3</v>
      </c>
      <c r="N112" s="18">
        <f t="shared" si="200"/>
        <v>105</v>
      </c>
      <c r="O112" s="16">
        <f t="shared" si="201"/>
        <v>0.80152671755725191</v>
      </c>
      <c r="P112" s="32">
        <f t="shared" si="204"/>
        <v>13</v>
      </c>
    </row>
    <row r="113" spans="1:16" s="12" customFormat="1" ht="12">
      <c r="A113" s="35" t="s">
        <v>30</v>
      </c>
      <c r="B113" s="17">
        <v>311</v>
      </c>
      <c r="C113" s="30">
        <v>311</v>
      </c>
      <c r="D113" s="18">
        <v>89</v>
      </c>
      <c r="E113" s="16">
        <f t="shared" si="194"/>
        <v>0.2861736334405145</v>
      </c>
      <c r="F113" s="18">
        <v>96</v>
      </c>
      <c r="G113" s="16">
        <f t="shared" si="194"/>
        <v>0.3086816720257235</v>
      </c>
      <c r="H113" s="18">
        <v>97</v>
      </c>
      <c r="I113" s="16">
        <f t="shared" si="194"/>
        <v>0.31189710610932475</v>
      </c>
      <c r="J113" s="42">
        <v>26</v>
      </c>
      <c r="K113" s="16">
        <f t="shared" si="194"/>
        <v>8.3601286173633438E-2</v>
      </c>
      <c r="L113" s="18">
        <v>3</v>
      </c>
      <c r="M113" s="16">
        <f t="shared" si="198"/>
        <v>9.6463022508038593E-3</v>
      </c>
      <c r="N113" s="18">
        <f t="shared" si="200"/>
        <v>282</v>
      </c>
      <c r="O113" s="16">
        <f t="shared" si="201"/>
        <v>0.90675241157556274</v>
      </c>
      <c r="P113" s="32">
        <f t="shared" si="204"/>
        <v>8</v>
      </c>
    </row>
    <row r="114" spans="1:16" s="12" customFormat="1" ht="12">
      <c r="A114" s="35" t="s">
        <v>31</v>
      </c>
      <c r="B114" s="17">
        <v>85</v>
      </c>
      <c r="C114" s="30">
        <v>85</v>
      </c>
      <c r="D114" s="18">
        <v>4</v>
      </c>
      <c r="E114" s="16">
        <f t="shared" si="194"/>
        <v>4.7058823529411764E-2</v>
      </c>
      <c r="F114" s="18">
        <v>27</v>
      </c>
      <c r="G114" s="16">
        <f t="shared" si="194"/>
        <v>0.31764705882352939</v>
      </c>
      <c r="H114" s="18">
        <v>45</v>
      </c>
      <c r="I114" s="16">
        <f t="shared" si="194"/>
        <v>0.52941176470588236</v>
      </c>
      <c r="J114" s="18">
        <v>9</v>
      </c>
      <c r="K114" s="16">
        <f t="shared" si="194"/>
        <v>0.10588235294117647</v>
      </c>
      <c r="L114" s="18"/>
      <c r="M114" s="16">
        <f t="shared" si="198"/>
        <v>0</v>
      </c>
      <c r="N114" s="18">
        <f t="shared" si="200"/>
        <v>76</v>
      </c>
      <c r="O114" s="16">
        <f t="shared" si="201"/>
        <v>0.89411764705882357</v>
      </c>
      <c r="P114" s="32">
        <f t="shared" si="204"/>
        <v>9</v>
      </c>
    </row>
    <row r="115" spans="1:16" s="12" customFormat="1" ht="12">
      <c r="A115" s="35" t="s">
        <v>32</v>
      </c>
      <c r="B115" s="33">
        <v>39</v>
      </c>
      <c r="C115" s="30">
        <v>39</v>
      </c>
      <c r="D115" s="18">
        <v>3</v>
      </c>
      <c r="E115" s="16">
        <f t="shared" si="194"/>
        <v>7.6923076923076927E-2</v>
      </c>
      <c r="F115" s="18">
        <v>13</v>
      </c>
      <c r="G115" s="16">
        <f t="shared" si="194"/>
        <v>0.33333333333333331</v>
      </c>
      <c r="H115" s="18">
        <v>22</v>
      </c>
      <c r="I115" s="16">
        <f t="shared" si="194"/>
        <v>0.5641025641025641</v>
      </c>
      <c r="J115" s="18">
        <v>1</v>
      </c>
      <c r="K115" s="16">
        <f t="shared" si="194"/>
        <v>2.564102564102564E-2</v>
      </c>
      <c r="L115" s="18">
        <v>0</v>
      </c>
      <c r="M115" s="16">
        <f t="shared" si="198"/>
        <v>0</v>
      </c>
      <c r="N115" s="18">
        <f t="shared" si="200"/>
        <v>38</v>
      </c>
      <c r="O115" s="16">
        <f t="shared" si="201"/>
        <v>0.97435897435897434</v>
      </c>
      <c r="P115" s="32">
        <f t="shared" si="204"/>
        <v>2</v>
      </c>
    </row>
    <row r="116" spans="1:16" s="46" customFormat="1">
      <c r="A116" s="29" t="s">
        <v>35</v>
      </c>
      <c r="B116" s="29">
        <f>SUM(B102:B115)</f>
        <v>3365</v>
      </c>
      <c r="C116" s="34">
        <f t="shared" ref="C116:C130" si="205">SUM(D116,F116,H116,J116,L116)</f>
        <v>3365</v>
      </c>
      <c r="D116" s="29">
        <f>SUM(D102:D115)</f>
        <v>539</v>
      </c>
      <c r="E116" s="31">
        <f t="shared" si="194"/>
        <v>0.16017830609212483</v>
      </c>
      <c r="F116" s="29">
        <f>SUM(F102:F115)</f>
        <v>1195</v>
      </c>
      <c r="G116" s="31">
        <f t="shared" si="194"/>
        <v>0.35512630014858843</v>
      </c>
      <c r="H116" s="29">
        <f>SUM(H102:H115)</f>
        <v>1278</v>
      </c>
      <c r="I116" s="31">
        <f t="shared" si="194"/>
        <v>0.37979197622585437</v>
      </c>
      <c r="J116" s="29">
        <f>SUM(J102:J115)</f>
        <v>324</v>
      </c>
      <c r="K116" s="31">
        <f t="shared" si="194"/>
        <v>9.6285289747399708E-2</v>
      </c>
      <c r="L116" s="29">
        <f>SUM(L102:L115)</f>
        <v>29</v>
      </c>
      <c r="M116" s="31">
        <f t="shared" si="198"/>
        <v>8.6181277860326901E-3</v>
      </c>
      <c r="N116" s="20">
        <f t="shared" si="200"/>
        <v>3012</v>
      </c>
      <c r="O116" s="31">
        <f t="shared" si="201"/>
        <v>0.89509658246656765</v>
      </c>
      <c r="P116" s="37"/>
    </row>
    <row r="117" spans="1:16" s="12" customFormat="1" ht="12">
      <c r="A117" s="35" t="s">
        <v>19</v>
      </c>
      <c r="B117" s="47">
        <v>515</v>
      </c>
      <c r="C117" s="30">
        <f t="shared" si="205"/>
        <v>515</v>
      </c>
      <c r="D117" s="18">
        <v>247</v>
      </c>
      <c r="E117" s="16">
        <f t="shared" si="194"/>
        <v>0.47961165048543691</v>
      </c>
      <c r="F117" s="18">
        <v>187</v>
      </c>
      <c r="G117" s="16">
        <f t="shared" si="194"/>
        <v>0.36310679611650487</v>
      </c>
      <c r="H117" s="18">
        <v>78</v>
      </c>
      <c r="I117" s="16">
        <f t="shared" si="194"/>
        <v>0.15145631067961166</v>
      </c>
      <c r="J117" s="48">
        <v>3</v>
      </c>
      <c r="K117" s="16">
        <f t="shared" si="194"/>
        <v>5.8252427184466021E-3</v>
      </c>
      <c r="L117" s="18">
        <v>0</v>
      </c>
      <c r="M117" s="16">
        <f t="shared" si="198"/>
        <v>0</v>
      </c>
      <c r="N117" s="18">
        <f t="shared" si="200"/>
        <v>512</v>
      </c>
      <c r="O117" s="16">
        <f t="shared" si="201"/>
        <v>0.99417475728155336</v>
      </c>
      <c r="P117" s="32">
        <f>RANK(O117,O$117:O$130,0)</f>
        <v>1</v>
      </c>
    </row>
    <row r="118" spans="1:16" s="12" customFormat="1" ht="12">
      <c r="A118" s="35" t="s">
        <v>20</v>
      </c>
      <c r="B118" s="33">
        <v>434</v>
      </c>
      <c r="C118" s="30">
        <v>434</v>
      </c>
      <c r="D118" s="18">
        <v>83</v>
      </c>
      <c r="E118" s="16">
        <f t="shared" si="194"/>
        <v>0.19124423963133641</v>
      </c>
      <c r="F118" s="18">
        <v>201</v>
      </c>
      <c r="G118" s="16">
        <f t="shared" si="194"/>
        <v>0.46313364055299538</v>
      </c>
      <c r="H118" s="18">
        <v>134</v>
      </c>
      <c r="I118" s="16">
        <f t="shared" si="194"/>
        <v>0.30875576036866359</v>
      </c>
      <c r="J118" s="18">
        <v>15</v>
      </c>
      <c r="K118" s="16">
        <f t="shared" si="194"/>
        <v>3.4562211981566823E-2</v>
      </c>
      <c r="L118" s="18">
        <v>1</v>
      </c>
      <c r="M118" s="16">
        <f t="shared" si="198"/>
        <v>2.304147465437788E-3</v>
      </c>
      <c r="N118" s="18">
        <f t="shared" si="200"/>
        <v>418</v>
      </c>
      <c r="O118" s="16">
        <f t="shared" si="201"/>
        <v>0.96313364055299544</v>
      </c>
      <c r="P118" s="32">
        <f t="shared" ref="P118:P130" si="206">RANK(O118,O$117:O$130,0)</f>
        <v>8</v>
      </c>
    </row>
    <row r="119" spans="1:16" s="12" customFormat="1" ht="12">
      <c r="A119" s="35" t="s">
        <v>21</v>
      </c>
      <c r="B119" s="17">
        <v>235</v>
      </c>
      <c r="C119" s="30">
        <v>235</v>
      </c>
      <c r="D119" s="18">
        <v>72</v>
      </c>
      <c r="E119" s="16">
        <f t="shared" si="194"/>
        <v>0.30638297872340425</v>
      </c>
      <c r="F119" s="18">
        <v>119</v>
      </c>
      <c r="G119" s="16">
        <f t="shared" si="194"/>
        <v>0.50638297872340421</v>
      </c>
      <c r="H119" s="18">
        <v>42</v>
      </c>
      <c r="I119" s="16">
        <f t="shared" si="194"/>
        <v>0.17872340425531916</v>
      </c>
      <c r="J119" s="48">
        <v>2</v>
      </c>
      <c r="K119" s="16">
        <f t="shared" si="194"/>
        <v>8.5106382978723406E-3</v>
      </c>
      <c r="L119" s="18">
        <v>0</v>
      </c>
      <c r="M119" s="16">
        <f t="shared" si="198"/>
        <v>0</v>
      </c>
      <c r="N119" s="18">
        <f t="shared" si="200"/>
        <v>233</v>
      </c>
      <c r="O119" s="16">
        <f t="shared" si="201"/>
        <v>0.99148936170212765</v>
      </c>
      <c r="P119" s="32">
        <f t="shared" si="206"/>
        <v>2</v>
      </c>
    </row>
    <row r="120" spans="1:16" s="12" customFormat="1" ht="12">
      <c r="A120" s="35" t="s">
        <v>22</v>
      </c>
      <c r="B120" s="17">
        <v>276</v>
      </c>
      <c r="C120" s="30">
        <f t="shared" si="205"/>
        <v>276</v>
      </c>
      <c r="D120" s="18">
        <v>22</v>
      </c>
      <c r="E120" s="16">
        <f t="shared" si="194"/>
        <v>7.9710144927536225E-2</v>
      </c>
      <c r="F120" s="18">
        <v>116</v>
      </c>
      <c r="G120" s="16">
        <f t="shared" si="194"/>
        <v>0.42028985507246375</v>
      </c>
      <c r="H120" s="18">
        <v>122</v>
      </c>
      <c r="I120" s="16">
        <f t="shared" si="194"/>
        <v>0.4420289855072464</v>
      </c>
      <c r="J120" s="18">
        <v>16</v>
      </c>
      <c r="K120" s="16">
        <f t="shared" si="194"/>
        <v>5.7971014492753624E-2</v>
      </c>
      <c r="L120" s="18">
        <v>0</v>
      </c>
      <c r="M120" s="16">
        <f t="shared" si="198"/>
        <v>0</v>
      </c>
      <c r="N120" s="18">
        <f t="shared" si="200"/>
        <v>260</v>
      </c>
      <c r="O120" s="16">
        <f t="shared" si="201"/>
        <v>0.94202898550724634</v>
      </c>
      <c r="P120" s="32">
        <f t="shared" si="206"/>
        <v>11</v>
      </c>
    </row>
    <row r="121" spans="1:16" s="12" customFormat="1" ht="12">
      <c r="A121" s="35" t="s">
        <v>23</v>
      </c>
      <c r="B121" s="17">
        <v>213</v>
      </c>
      <c r="C121" s="30">
        <v>213</v>
      </c>
      <c r="D121" s="18">
        <v>23</v>
      </c>
      <c r="E121" s="16">
        <f t="shared" si="194"/>
        <v>0.107981220657277</v>
      </c>
      <c r="F121" s="18">
        <v>89</v>
      </c>
      <c r="G121" s="16">
        <f t="shared" si="194"/>
        <v>0.41784037558685444</v>
      </c>
      <c r="H121" s="18">
        <v>94</v>
      </c>
      <c r="I121" s="16">
        <f t="shared" si="194"/>
        <v>0.44131455399061031</v>
      </c>
      <c r="J121" s="42">
        <v>7</v>
      </c>
      <c r="K121" s="16">
        <f t="shared" si="194"/>
        <v>3.2863849765258218E-2</v>
      </c>
      <c r="L121" s="18">
        <v>0</v>
      </c>
      <c r="M121" s="16">
        <f t="shared" si="198"/>
        <v>0</v>
      </c>
      <c r="N121" s="18">
        <f t="shared" si="200"/>
        <v>206</v>
      </c>
      <c r="O121" s="16">
        <f t="shared" si="201"/>
        <v>0.96713615023474175</v>
      </c>
      <c r="P121" s="32">
        <f t="shared" si="206"/>
        <v>7</v>
      </c>
    </row>
    <row r="122" spans="1:16" s="12" customFormat="1" ht="12">
      <c r="A122" s="36" t="s">
        <v>24</v>
      </c>
      <c r="B122" s="17">
        <v>175</v>
      </c>
      <c r="C122" s="30">
        <f t="shared" si="205"/>
        <v>175</v>
      </c>
      <c r="D122" s="18">
        <v>22</v>
      </c>
      <c r="E122" s="16">
        <f t="shared" si="194"/>
        <v>0.12571428571428572</v>
      </c>
      <c r="F122" s="18">
        <v>80</v>
      </c>
      <c r="G122" s="16">
        <f t="shared" si="194"/>
        <v>0.45714285714285713</v>
      </c>
      <c r="H122" s="18">
        <v>66</v>
      </c>
      <c r="I122" s="16">
        <f t="shared" si="194"/>
        <v>0.37714285714285717</v>
      </c>
      <c r="J122" s="48">
        <v>7</v>
      </c>
      <c r="K122" s="16">
        <f t="shared" si="194"/>
        <v>0.04</v>
      </c>
      <c r="L122" s="18"/>
      <c r="M122" s="16">
        <f t="shared" si="198"/>
        <v>0</v>
      </c>
      <c r="N122" s="18">
        <f t="shared" si="200"/>
        <v>168</v>
      </c>
      <c r="O122" s="16">
        <f t="shared" si="201"/>
        <v>0.96</v>
      </c>
      <c r="P122" s="32">
        <f t="shared" si="206"/>
        <v>9</v>
      </c>
    </row>
    <row r="123" spans="1:16" s="12" customFormat="1" ht="12">
      <c r="A123" s="36" t="s">
        <v>25</v>
      </c>
      <c r="B123" s="17">
        <v>200</v>
      </c>
      <c r="C123" s="30">
        <f t="shared" si="205"/>
        <v>200</v>
      </c>
      <c r="D123" s="18">
        <v>23</v>
      </c>
      <c r="E123" s="16">
        <f t="shared" si="194"/>
        <v>0.115</v>
      </c>
      <c r="F123" s="18">
        <v>92</v>
      </c>
      <c r="G123" s="16">
        <f t="shared" si="194"/>
        <v>0.46</v>
      </c>
      <c r="H123" s="18">
        <v>80</v>
      </c>
      <c r="I123" s="16">
        <f t="shared" si="194"/>
        <v>0.4</v>
      </c>
      <c r="J123" s="18">
        <v>5</v>
      </c>
      <c r="K123" s="16">
        <f t="shared" si="194"/>
        <v>2.5000000000000001E-2</v>
      </c>
      <c r="L123" s="18">
        <v>0</v>
      </c>
      <c r="M123" s="16">
        <f t="shared" si="198"/>
        <v>0</v>
      </c>
      <c r="N123" s="18">
        <f t="shared" si="200"/>
        <v>195</v>
      </c>
      <c r="O123" s="16">
        <f t="shared" si="201"/>
        <v>0.97499999999999998</v>
      </c>
      <c r="P123" s="32">
        <f t="shared" si="206"/>
        <v>6</v>
      </c>
    </row>
    <row r="124" spans="1:16" s="12" customFormat="1" ht="12">
      <c r="A124" s="35" t="s">
        <v>26</v>
      </c>
      <c r="B124" s="17">
        <v>90</v>
      </c>
      <c r="C124" s="30">
        <f t="shared" si="205"/>
        <v>90</v>
      </c>
      <c r="D124" s="18">
        <v>10</v>
      </c>
      <c r="E124" s="16">
        <f t="shared" si="194"/>
        <v>0.1111111111111111</v>
      </c>
      <c r="F124" s="18">
        <v>27</v>
      </c>
      <c r="G124" s="16">
        <f t="shared" si="194"/>
        <v>0.3</v>
      </c>
      <c r="H124" s="18">
        <v>44</v>
      </c>
      <c r="I124" s="16">
        <f t="shared" si="194"/>
        <v>0.48888888888888887</v>
      </c>
      <c r="J124" s="48">
        <v>8</v>
      </c>
      <c r="K124" s="16">
        <f t="shared" si="194"/>
        <v>8.8888888888888892E-2</v>
      </c>
      <c r="L124" s="18">
        <v>1</v>
      </c>
      <c r="M124" s="16">
        <f t="shared" si="198"/>
        <v>1.1111111111111112E-2</v>
      </c>
      <c r="N124" s="18">
        <f t="shared" si="200"/>
        <v>81</v>
      </c>
      <c r="O124" s="16">
        <f t="shared" si="201"/>
        <v>0.9</v>
      </c>
      <c r="P124" s="32">
        <f t="shared" si="206"/>
        <v>12</v>
      </c>
    </row>
    <row r="125" spans="1:16" s="12" customFormat="1" ht="12">
      <c r="A125" s="35" t="s">
        <v>27</v>
      </c>
      <c r="B125" s="33">
        <v>95</v>
      </c>
      <c r="C125" s="30">
        <f t="shared" si="205"/>
        <v>95</v>
      </c>
      <c r="D125" s="18">
        <v>20</v>
      </c>
      <c r="E125" s="16">
        <f t="shared" si="194"/>
        <v>0.21052631578947367</v>
      </c>
      <c r="F125" s="18">
        <v>37</v>
      </c>
      <c r="G125" s="16">
        <f t="shared" si="194"/>
        <v>0.38947368421052631</v>
      </c>
      <c r="H125" s="18">
        <v>36</v>
      </c>
      <c r="I125" s="16">
        <f t="shared" si="194"/>
        <v>0.37894736842105264</v>
      </c>
      <c r="J125" s="18">
        <v>2</v>
      </c>
      <c r="K125" s="16">
        <f t="shared" si="194"/>
        <v>2.1052631578947368E-2</v>
      </c>
      <c r="L125" s="18"/>
      <c r="M125" s="16">
        <f t="shared" si="198"/>
        <v>0</v>
      </c>
      <c r="N125" s="18">
        <f t="shared" si="200"/>
        <v>93</v>
      </c>
      <c r="O125" s="16">
        <f t="shared" si="201"/>
        <v>0.97894736842105268</v>
      </c>
      <c r="P125" s="32">
        <f t="shared" si="206"/>
        <v>5</v>
      </c>
    </row>
    <row r="126" spans="1:16" s="12" customFormat="1">
      <c r="A126" s="35" t="s">
        <v>28</v>
      </c>
      <c r="B126" s="51">
        <v>41</v>
      </c>
      <c r="C126" s="30">
        <f t="shared" si="205"/>
        <v>41</v>
      </c>
      <c r="D126" s="18">
        <v>1</v>
      </c>
      <c r="E126" s="16">
        <f t="shared" si="194"/>
        <v>2.4390243902439025E-2</v>
      </c>
      <c r="F126" s="18">
        <v>9</v>
      </c>
      <c r="G126" s="16">
        <f t="shared" si="194"/>
        <v>0.21951219512195122</v>
      </c>
      <c r="H126" s="18">
        <v>22</v>
      </c>
      <c r="I126" s="16">
        <f t="shared" si="194"/>
        <v>0.53658536585365857</v>
      </c>
      <c r="J126" s="50">
        <v>9</v>
      </c>
      <c r="K126" s="16">
        <f t="shared" si="194"/>
        <v>0.21951219512195122</v>
      </c>
      <c r="L126" s="18">
        <v>0</v>
      </c>
      <c r="M126" s="16">
        <f t="shared" si="198"/>
        <v>0</v>
      </c>
      <c r="N126" s="18">
        <f t="shared" si="200"/>
        <v>32</v>
      </c>
      <c r="O126" s="16">
        <f t="shared" si="201"/>
        <v>0.78048780487804881</v>
      </c>
      <c r="P126" s="32">
        <f t="shared" si="206"/>
        <v>13</v>
      </c>
    </row>
    <row r="127" spans="1:16" s="12" customFormat="1" ht="12">
      <c r="A127" s="35" t="s">
        <v>29</v>
      </c>
      <c r="B127" s="17">
        <v>95</v>
      </c>
      <c r="C127" s="30">
        <v>95</v>
      </c>
      <c r="D127" s="18">
        <v>2</v>
      </c>
      <c r="E127" s="16">
        <f t="shared" si="194"/>
        <v>2.1052631578947368E-2</v>
      </c>
      <c r="F127" s="18">
        <v>35</v>
      </c>
      <c r="G127" s="16">
        <f t="shared" si="194"/>
        <v>0.36842105263157893</v>
      </c>
      <c r="H127" s="18">
        <v>54</v>
      </c>
      <c r="I127" s="16">
        <f t="shared" si="194"/>
        <v>0.56842105263157894</v>
      </c>
      <c r="J127" s="48">
        <v>4</v>
      </c>
      <c r="K127" s="16">
        <f t="shared" si="194"/>
        <v>4.2105263157894736E-2</v>
      </c>
      <c r="L127" s="18"/>
      <c r="M127" s="16">
        <f t="shared" si="198"/>
        <v>0</v>
      </c>
      <c r="N127" s="18">
        <f t="shared" si="200"/>
        <v>91</v>
      </c>
      <c r="O127" s="16">
        <f t="shared" si="201"/>
        <v>0.95789473684210524</v>
      </c>
      <c r="P127" s="32">
        <f t="shared" si="206"/>
        <v>10</v>
      </c>
    </row>
    <row r="128" spans="1:16" s="12" customFormat="1" ht="12">
      <c r="A128" s="35" t="s">
        <v>30</v>
      </c>
      <c r="B128" s="17">
        <v>209</v>
      </c>
      <c r="C128" s="30">
        <v>209</v>
      </c>
      <c r="D128" s="18">
        <v>49</v>
      </c>
      <c r="E128" s="16">
        <f t="shared" si="194"/>
        <v>0.23444976076555024</v>
      </c>
      <c r="F128" s="18">
        <v>113</v>
      </c>
      <c r="G128" s="16">
        <f t="shared" si="194"/>
        <v>0.54066985645933019</v>
      </c>
      <c r="H128" s="18">
        <v>45</v>
      </c>
      <c r="I128" s="16">
        <f t="shared" si="194"/>
        <v>0.21531100478468901</v>
      </c>
      <c r="J128" s="42">
        <v>2</v>
      </c>
      <c r="K128" s="16">
        <f t="shared" si="194"/>
        <v>9.5693779904306216E-3</v>
      </c>
      <c r="L128" s="18">
        <v>0</v>
      </c>
      <c r="M128" s="16">
        <f t="shared" si="198"/>
        <v>0</v>
      </c>
      <c r="N128" s="18">
        <f t="shared" si="200"/>
        <v>207</v>
      </c>
      <c r="O128" s="16">
        <f t="shared" si="201"/>
        <v>0.99043062200956933</v>
      </c>
      <c r="P128" s="32">
        <f t="shared" si="206"/>
        <v>3</v>
      </c>
    </row>
    <row r="129" spans="1:16" s="12" customFormat="1" ht="12">
      <c r="A129" s="35" t="s">
        <v>31</v>
      </c>
      <c r="B129" s="17">
        <v>115</v>
      </c>
      <c r="C129" s="30">
        <f t="shared" si="205"/>
        <v>115</v>
      </c>
      <c r="D129" s="18">
        <v>4</v>
      </c>
      <c r="E129" s="16">
        <f t="shared" si="194"/>
        <v>3.4782608695652174E-2</v>
      </c>
      <c r="F129" s="18">
        <v>31</v>
      </c>
      <c r="G129" s="16">
        <f t="shared" si="194"/>
        <v>0.26956521739130435</v>
      </c>
      <c r="H129" s="18">
        <v>78</v>
      </c>
      <c r="I129" s="16">
        <f t="shared" si="194"/>
        <v>0.67826086956521736</v>
      </c>
      <c r="J129" s="18">
        <v>2</v>
      </c>
      <c r="K129" s="16">
        <f t="shared" si="194"/>
        <v>1.7391304347826087E-2</v>
      </c>
      <c r="L129" s="18"/>
      <c r="M129" s="16">
        <f t="shared" si="198"/>
        <v>0</v>
      </c>
      <c r="N129" s="18">
        <f t="shared" si="200"/>
        <v>113</v>
      </c>
      <c r="O129" s="16">
        <f t="shared" si="201"/>
        <v>0.9826086956521739</v>
      </c>
      <c r="P129" s="32">
        <f t="shared" si="206"/>
        <v>4</v>
      </c>
    </row>
    <row r="130" spans="1:16" s="12" customFormat="1" ht="12">
      <c r="A130" s="35" t="s">
        <v>32</v>
      </c>
      <c r="B130" s="33">
        <v>56</v>
      </c>
      <c r="C130" s="30">
        <f t="shared" si="205"/>
        <v>56</v>
      </c>
      <c r="D130" s="18">
        <v>1</v>
      </c>
      <c r="E130" s="16">
        <f t="shared" si="194"/>
        <v>1.7857142857142856E-2</v>
      </c>
      <c r="F130" s="18">
        <v>12</v>
      </c>
      <c r="G130" s="16">
        <f t="shared" si="194"/>
        <v>0.21428571428571427</v>
      </c>
      <c r="H130" s="18">
        <v>30</v>
      </c>
      <c r="I130" s="16">
        <f t="shared" si="194"/>
        <v>0.5357142857142857</v>
      </c>
      <c r="J130" s="18">
        <v>13</v>
      </c>
      <c r="K130" s="16">
        <f t="shared" si="194"/>
        <v>0.23214285714285715</v>
      </c>
      <c r="L130" s="18">
        <v>0</v>
      </c>
      <c r="M130" s="16">
        <f t="shared" si="198"/>
        <v>0</v>
      </c>
      <c r="N130" s="18">
        <f>SUM(D130,F130,H130)</f>
        <v>43</v>
      </c>
      <c r="O130" s="16">
        <f t="shared" si="201"/>
        <v>0.7678571428571429</v>
      </c>
      <c r="P130" s="32">
        <f t="shared" si="206"/>
        <v>14</v>
      </c>
    </row>
    <row r="131" spans="1:16" s="46" customFormat="1">
      <c r="A131" s="29" t="s">
        <v>36</v>
      </c>
      <c r="B131" s="29">
        <f>SUM(B117:B130)</f>
        <v>2749</v>
      </c>
      <c r="C131" s="34">
        <f>SUM(D131,F131,H131,J131,L131)</f>
        <v>2749</v>
      </c>
      <c r="D131" s="29">
        <f>SUM(D117:D130)</f>
        <v>579</v>
      </c>
      <c r="E131" s="31">
        <f t="shared" si="194"/>
        <v>0.21062204437977447</v>
      </c>
      <c r="F131" s="29">
        <f>SUM(F117:F130)</f>
        <v>1148</v>
      </c>
      <c r="G131" s="31">
        <f t="shared" si="194"/>
        <v>0.4176064023281193</v>
      </c>
      <c r="H131" s="29">
        <f>SUM(H117:H130)</f>
        <v>925</v>
      </c>
      <c r="I131" s="31">
        <f t="shared" si="194"/>
        <v>0.33648599490723902</v>
      </c>
      <c r="J131" s="29">
        <f>SUM(J117:J130)</f>
        <v>95</v>
      </c>
      <c r="K131" s="31">
        <f t="shared" si="194"/>
        <v>3.4558021098581304E-2</v>
      </c>
      <c r="L131" s="29">
        <f>SUM(L117:L130)</f>
        <v>2</v>
      </c>
      <c r="M131" s="31">
        <f t="shared" si="198"/>
        <v>7.2753728628592216E-4</v>
      </c>
      <c r="N131" s="20">
        <f t="shared" si="200"/>
        <v>2652</v>
      </c>
      <c r="O131" s="31">
        <f t="shared" si="201"/>
        <v>0.96471444161513276</v>
      </c>
      <c r="P131" s="37"/>
    </row>
    <row r="132" spans="1:16" s="46" customFormat="1">
      <c r="A132" s="20" t="s">
        <v>1</v>
      </c>
      <c r="B132" s="29">
        <f>B86+B101+B116+B131</f>
        <v>14221</v>
      </c>
      <c r="C132" s="34">
        <f>SUM(D132,F132,H132,J132,L132)</f>
        <v>14221</v>
      </c>
      <c r="D132" s="29">
        <f>D86+D101+D116+D131</f>
        <v>2618</v>
      </c>
      <c r="E132" s="31">
        <f t="shared" si="194"/>
        <v>0.18409394557344771</v>
      </c>
      <c r="F132" s="29">
        <f>F86+F101+F116+F131</f>
        <v>5547</v>
      </c>
      <c r="G132" s="31">
        <f t="shared" si="194"/>
        <v>0.39005695801982981</v>
      </c>
      <c r="H132" s="29">
        <f>H86+H101+H116+H131</f>
        <v>4903</v>
      </c>
      <c r="I132" s="31">
        <f t="shared" si="194"/>
        <v>0.34477181632796566</v>
      </c>
      <c r="J132" s="29">
        <f>J86+J101+J116+J131</f>
        <v>1029</v>
      </c>
      <c r="K132" s="31">
        <f t="shared" si="194"/>
        <v>7.2357780746782924E-2</v>
      </c>
      <c r="L132" s="29">
        <f>L86+L101+L116+L131</f>
        <v>124</v>
      </c>
      <c r="M132" s="31">
        <f t="shared" si="198"/>
        <v>8.7194993319738411E-3</v>
      </c>
      <c r="N132" s="29">
        <f>N86+N101+N116+N131</f>
        <v>13068</v>
      </c>
      <c r="O132" s="31">
        <f t="shared" si="201"/>
        <v>0.91892271992124319</v>
      </c>
      <c r="P132" s="20"/>
    </row>
    <row r="135" spans="1:16" ht="14.25">
      <c r="D135" s="15" t="s">
        <v>40</v>
      </c>
    </row>
    <row r="137" spans="1:16" ht="12.75" customHeight="1">
      <c r="A137" s="65" t="s">
        <v>37</v>
      </c>
      <c r="B137" s="67" t="s">
        <v>14</v>
      </c>
      <c r="C137" s="67" t="s">
        <v>15</v>
      </c>
      <c r="D137" s="60" t="s">
        <v>4</v>
      </c>
      <c r="E137" s="61"/>
      <c r="F137" s="60" t="s">
        <v>5</v>
      </c>
      <c r="G137" s="61"/>
      <c r="H137" s="60" t="s">
        <v>0</v>
      </c>
      <c r="I137" s="61"/>
      <c r="J137" s="60" t="s">
        <v>12</v>
      </c>
      <c r="K137" s="61"/>
      <c r="L137" s="60" t="s">
        <v>13</v>
      </c>
      <c r="M137" s="61"/>
      <c r="N137" s="62" t="s">
        <v>6</v>
      </c>
      <c r="O137" s="63"/>
      <c r="P137" s="64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18" t="s">
        <v>17</v>
      </c>
      <c r="I138" s="18" t="s">
        <v>3</v>
      </c>
      <c r="J138" s="18" t="s">
        <v>17</v>
      </c>
      <c r="K138" s="18" t="s">
        <v>3</v>
      </c>
      <c r="L138" s="18" t="s">
        <v>17</v>
      </c>
      <c r="M138" s="18" t="s">
        <v>3</v>
      </c>
      <c r="N138" s="18" t="s">
        <v>2</v>
      </c>
      <c r="O138" s="19" t="s">
        <v>3</v>
      </c>
      <c r="P138" s="18" t="s">
        <v>7</v>
      </c>
    </row>
    <row r="139" spans="1:16" s="12" customFormat="1" ht="12">
      <c r="A139" s="35" t="s">
        <v>19</v>
      </c>
      <c r="B139" s="47">
        <v>518</v>
      </c>
      <c r="C139" s="30">
        <v>518</v>
      </c>
      <c r="D139" s="18">
        <v>194</v>
      </c>
      <c r="E139" s="16">
        <f t="shared" ref="E139:M199" si="207">D139/$C139</f>
        <v>0.37451737451737449</v>
      </c>
      <c r="F139" s="18">
        <v>222</v>
      </c>
      <c r="G139" s="16">
        <f t="shared" si="207"/>
        <v>0.42857142857142855</v>
      </c>
      <c r="H139" s="18">
        <v>93</v>
      </c>
      <c r="I139" s="16">
        <f t="shared" si="207"/>
        <v>0.17953667953667954</v>
      </c>
      <c r="J139" s="48">
        <v>9</v>
      </c>
      <c r="K139" s="16">
        <f t="shared" si="207"/>
        <v>1.7374517374517374E-2</v>
      </c>
      <c r="L139" s="18">
        <v>0</v>
      </c>
      <c r="M139" s="16">
        <f t="shared" si="207"/>
        <v>0</v>
      </c>
      <c r="N139" s="18">
        <f>SUM(D139,F139,H139)</f>
        <v>509</v>
      </c>
      <c r="O139" s="16">
        <f>N139/$C139</f>
        <v>0.98262548262548266</v>
      </c>
      <c r="P139" s="32">
        <f>RANK(O139,O$139:O$152,0)</f>
        <v>1</v>
      </c>
    </row>
    <row r="140" spans="1:16" s="12" customFormat="1" ht="12">
      <c r="A140" s="35" t="s">
        <v>20</v>
      </c>
      <c r="B140" s="33">
        <v>490</v>
      </c>
      <c r="C140" s="30">
        <v>490</v>
      </c>
      <c r="D140" s="18">
        <v>94</v>
      </c>
      <c r="E140" s="16">
        <f t="shared" si="207"/>
        <v>0.19183673469387755</v>
      </c>
      <c r="F140" s="18">
        <v>251</v>
      </c>
      <c r="G140" s="16">
        <f t="shared" si="207"/>
        <v>0.51224489795918371</v>
      </c>
      <c r="H140" s="18">
        <v>122</v>
      </c>
      <c r="I140" s="16">
        <f t="shared" si="207"/>
        <v>0.24897959183673468</v>
      </c>
      <c r="J140" s="18">
        <v>19</v>
      </c>
      <c r="K140" s="16">
        <f t="shared" si="207"/>
        <v>3.8775510204081633E-2</v>
      </c>
      <c r="L140" s="18">
        <v>4</v>
      </c>
      <c r="M140" s="16">
        <f t="shared" si="207"/>
        <v>8.1632653061224497E-3</v>
      </c>
      <c r="N140" s="18">
        <f t="shared" ref="N140:N152" si="208">SUM(D140,F140,H140)</f>
        <v>467</v>
      </c>
      <c r="O140" s="16">
        <f t="shared" ref="O140:O152" si="209">N140/$C140</f>
        <v>0.95306122448979591</v>
      </c>
      <c r="P140" s="32">
        <f t="shared" ref="P140:P152" si="210">RANK(O140,O$139:O$152,0)</f>
        <v>5</v>
      </c>
    </row>
    <row r="141" spans="1:16" s="12" customFormat="1" ht="12">
      <c r="A141" s="35" t="s">
        <v>21</v>
      </c>
      <c r="B141" s="17">
        <v>583</v>
      </c>
      <c r="C141" s="30">
        <v>583</v>
      </c>
      <c r="D141" s="18">
        <v>45</v>
      </c>
      <c r="E141" s="16">
        <f t="shared" si="207"/>
        <v>7.7186963979416809E-2</v>
      </c>
      <c r="F141" s="18">
        <v>265</v>
      </c>
      <c r="G141" s="16">
        <f t="shared" si="207"/>
        <v>0.45454545454545453</v>
      </c>
      <c r="H141" s="18">
        <v>206</v>
      </c>
      <c r="I141" s="16">
        <f t="shared" si="207"/>
        <v>0.35334476843910806</v>
      </c>
      <c r="J141" s="48">
        <v>53</v>
      </c>
      <c r="K141" s="16">
        <f t="shared" si="207"/>
        <v>9.0909090909090912E-2</v>
      </c>
      <c r="L141" s="18">
        <v>14</v>
      </c>
      <c r="M141" s="16">
        <f t="shared" si="207"/>
        <v>2.4013722126929673E-2</v>
      </c>
      <c r="N141" s="18">
        <f t="shared" si="208"/>
        <v>516</v>
      </c>
      <c r="O141" s="16">
        <f t="shared" si="209"/>
        <v>0.88507718696397941</v>
      </c>
      <c r="P141" s="32">
        <f t="shared" si="210"/>
        <v>10</v>
      </c>
    </row>
    <row r="142" spans="1:16" s="12" customFormat="1" ht="12">
      <c r="A142" s="35" t="s">
        <v>22</v>
      </c>
      <c r="B142" s="17">
        <v>300</v>
      </c>
      <c r="C142" s="30">
        <v>300</v>
      </c>
      <c r="D142" s="18">
        <v>14</v>
      </c>
      <c r="E142" s="16">
        <f t="shared" si="207"/>
        <v>4.6666666666666669E-2</v>
      </c>
      <c r="F142" s="18">
        <v>113</v>
      </c>
      <c r="G142" s="16">
        <f t="shared" si="207"/>
        <v>0.37666666666666665</v>
      </c>
      <c r="H142" s="18">
        <v>121</v>
      </c>
      <c r="I142" s="16">
        <f t="shared" si="207"/>
        <v>0.40333333333333332</v>
      </c>
      <c r="J142" s="18">
        <v>41</v>
      </c>
      <c r="K142" s="16">
        <f t="shared" si="207"/>
        <v>0.13666666666666666</v>
      </c>
      <c r="L142" s="18">
        <v>11</v>
      </c>
      <c r="M142" s="16">
        <f t="shared" si="207"/>
        <v>3.6666666666666667E-2</v>
      </c>
      <c r="N142" s="18">
        <f t="shared" si="208"/>
        <v>248</v>
      </c>
      <c r="O142" s="16">
        <f t="shared" si="209"/>
        <v>0.82666666666666666</v>
      </c>
      <c r="P142" s="32">
        <f t="shared" si="210"/>
        <v>12</v>
      </c>
    </row>
    <row r="143" spans="1:16" s="12" customFormat="1" ht="12">
      <c r="A143" s="35" t="s">
        <v>23</v>
      </c>
      <c r="B143" s="17">
        <v>384</v>
      </c>
      <c r="C143" s="30">
        <v>384</v>
      </c>
      <c r="D143" s="18">
        <v>24</v>
      </c>
      <c r="E143" s="16">
        <f t="shared" si="207"/>
        <v>6.25E-2</v>
      </c>
      <c r="F143" s="18">
        <v>123</v>
      </c>
      <c r="G143" s="16">
        <f t="shared" si="207"/>
        <v>0.3203125</v>
      </c>
      <c r="H143" s="18">
        <v>200</v>
      </c>
      <c r="I143" s="16">
        <f t="shared" si="207"/>
        <v>0.52083333333333337</v>
      </c>
      <c r="J143" s="42">
        <v>35</v>
      </c>
      <c r="K143" s="16">
        <f t="shared" si="207"/>
        <v>9.1145833333333329E-2</v>
      </c>
      <c r="L143" s="18">
        <v>2</v>
      </c>
      <c r="M143" s="16">
        <f t="shared" si="207"/>
        <v>5.208333333333333E-3</v>
      </c>
      <c r="N143" s="18">
        <f t="shared" si="208"/>
        <v>347</v>
      </c>
      <c r="O143" s="16">
        <f t="shared" si="209"/>
        <v>0.90364583333333337</v>
      </c>
      <c r="P143" s="32">
        <f t="shared" si="210"/>
        <v>7</v>
      </c>
    </row>
    <row r="144" spans="1:16" s="12" customFormat="1" ht="12">
      <c r="A144" s="36" t="s">
        <v>24</v>
      </c>
      <c r="B144" s="17">
        <v>305</v>
      </c>
      <c r="C144" s="30">
        <v>305</v>
      </c>
      <c r="D144" s="18">
        <v>19</v>
      </c>
      <c r="E144" s="16">
        <f t="shared" si="207"/>
        <v>6.2295081967213117E-2</v>
      </c>
      <c r="F144" s="18">
        <v>143</v>
      </c>
      <c r="G144" s="16">
        <f t="shared" si="207"/>
        <v>0.46885245901639344</v>
      </c>
      <c r="H144" s="18">
        <v>131</v>
      </c>
      <c r="I144" s="16">
        <f t="shared" si="207"/>
        <v>0.42950819672131146</v>
      </c>
      <c r="J144" s="48">
        <v>8</v>
      </c>
      <c r="K144" s="16">
        <f t="shared" si="207"/>
        <v>2.6229508196721311E-2</v>
      </c>
      <c r="L144" s="18">
        <v>4</v>
      </c>
      <c r="M144" s="16">
        <f t="shared" si="207"/>
        <v>1.3114754098360656E-2</v>
      </c>
      <c r="N144" s="18">
        <f t="shared" si="208"/>
        <v>293</v>
      </c>
      <c r="O144" s="16">
        <f t="shared" si="209"/>
        <v>0.96065573770491808</v>
      </c>
      <c r="P144" s="32">
        <f t="shared" si="210"/>
        <v>3</v>
      </c>
    </row>
    <row r="145" spans="1:16" s="12" customFormat="1" ht="12">
      <c r="A145" s="36" t="s">
        <v>25</v>
      </c>
      <c r="B145" s="17">
        <v>288</v>
      </c>
      <c r="C145" s="30">
        <v>288</v>
      </c>
      <c r="D145" s="18">
        <v>7</v>
      </c>
      <c r="E145" s="16">
        <f t="shared" si="207"/>
        <v>2.4305555555555556E-2</v>
      </c>
      <c r="F145" s="18">
        <v>105</v>
      </c>
      <c r="G145" s="16">
        <f t="shared" si="207"/>
        <v>0.36458333333333331</v>
      </c>
      <c r="H145" s="18">
        <v>164</v>
      </c>
      <c r="I145" s="16">
        <f t="shared" si="207"/>
        <v>0.56944444444444442</v>
      </c>
      <c r="J145" s="18">
        <v>11</v>
      </c>
      <c r="K145" s="16">
        <f t="shared" si="207"/>
        <v>3.8194444444444448E-2</v>
      </c>
      <c r="L145" s="18">
        <v>1</v>
      </c>
      <c r="M145" s="16">
        <f t="shared" ref="M145:M199" si="211">L145/$C145</f>
        <v>3.472222222222222E-3</v>
      </c>
      <c r="N145" s="18">
        <f t="shared" si="208"/>
        <v>276</v>
      </c>
      <c r="O145" s="16">
        <f t="shared" si="209"/>
        <v>0.95833333333333337</v>
      </c>
      <c r="P145" s="32">
        <f t="shared" si="210"/>
        <v>4</v>
      </c>
    </row>
    <row r="146" spans="1:16" s="12" customFormat="1" ht="12">
      <c r="A146" s="35" t="s">
        <v>26</v>
      </c>
      <c r="B146" s="17">
        <v>165</v>
      </c>
      <c r="C146" s="30">
        <v>165</v>
      </c>
      <c r="D146" s="18">
        <v>10</v>
      </c>
      <c r="E146" s="16">
        <f t="shared" si="207"/>
        <v>6.0606060606060608E-2</v>
      </c>
      <c r="F146" s="18">
        <v>43</v>
      </c>
      <c r="G146" s="16">
        <f t="shared" si="207"/>
        <v>0.26060606060606062</v>
      </c>
      <c r="H146" s="18">
        <v>93</v>
      </c>
      <c r="I146" s="16">
        <f t="shared" si="207"/>
        <v>0.5636363636363636</v>
      </c>
      <c r="J146" s="48">
        <v>19</v>
      </c>
      <c r="K146" s="16">
        <f t="shared" si="207"/>
        <v>0.11515151515151516</v>
      </c>
      <c r="L146" s="18">
        <v>0</v>
      </c>
      <c r="M146" s="16">
        <f t="shared" si="211"/>
        <v>0</v>
      </c>
      <c r="N146" s="18">
        <f t="shared" si="208"/>
        <v>146</v>
      </c>
      <c r="O146" s="16">
        <f t="shared" si="209"/>
        <v>0.88484848484848488</v>
      </c>
      <c r="P146" s="32">
        <f t="shared" si="210"/>
        <v>11</v>
      </c>
    </row>
    <row r="147" spans="1:16" s="12" customFormat="1" ht="12">
      <c r="A147" s="35" t="s">
        <v>27</v>
      </c>
      <c r="B147" s="33">
        <v>181</v>
      </c>
      <c r="C147" s="30">
        <v>181</v>
      </c>
      <c r="D147" s="18">
        <v>19</v>
      </c>
      <c r="E147" s="16">
        <f t="shared" si="207"/>
        <v>0.10497237569060773</v>
      </c>
      <c r="F147" s="18">
        <v>61</v>
      </c>
      <c r="G147" s="16">
        <f t="shared" si="207"/>
        <v>0.33701657458563539</v>
      </c>
      <c r="H147" s="18">
        <v>82</v>
      </c>
      <c r="I147" s="16">
        <f t="shared" si="207"/>
        <v>0.45303867403314918</v>
      </c>
      <c r="J147" s="18">
        <v>15</v>
      </c>
      <c r="K147" s="16">
        <f t="shared" si="207"/>
        <v>8.2872928176795577E-2</v>
      </c>
      <c r="L147" s="18">
        <v>4</v>
      </c>
      <c r="M147" s="16">
        <f t="shared" si="211"/>
        <v>2.2099447513812154E-2</v>
      </c>
      <c r="N147" s="18">
        <f t="shared" si="208"/>
        <v>162</v>
      </c>
      <c r="O147" s="16">
        <f t="shared" si="209"/>
        <v>0.89502762430939231</v>
      </c>
      <c r="P147" s="32">
        <f t="shared" si="210"/>
        <v>8</v>
      </c>
    </row>
    <row r="148" spans="1:16" s="12" customFormat="1">
      <c r="A148" s="35" t="s">
        <v>28</v>
      </c>
      <c r="B148" s="51">
        <v>96</v>
      </c>
      <c r="C148" s="30">
        <v>96</v>
      </c>
      <c r="D148" s="18">
        <v>4</v>
      </c>
      <c r="E148" s="16">
        <f t="shared" si="207"/>
        <v>4.1666666666666664E-2</v>
      </c>
      <c r="F148" s="18">
        <v>23</v>
      </c>
      <c r="G148" s="16">
        <f t="shared" si="207"/>
        <v>0.23958333333333334</v>
      </c>
      <c r="H148" s="18">
        <v>45</v>
      </c>
      <c r="I148" s="16">
        <f t="shared" si="207"/>
        <v>0.46875</v>
      </c>
      <c r="J148" s="50">
        <v>20</v>
      </c>
      <c r="K148" s="16">
        <f t="shared" si="207"/>
        <v>0.20833333333333334</v>
      </c>
      <c r="L148" s="18">
        <v>4</v>
      </c>
      <c r="M148" s="16">
        <f t="shared" si="211"/>
        <v>4.1666666666666664E-2</v>
      </c>
      <c r="N148" s="18">
        <f t="shared" si="208"/>
        <v>72</v>
      </c>
      <c r="O148" s="16">
        <f t="shared" si="209"/>
        <v>0.75</v>
      </c>
      <c r="P148" s="32">
        <f t="shared" si="210"/>
        <v>14</v>
      </c>
    </row>
    <row r="149" spans="1:16" s="12" customFormat="1" ht="12">
      <c r="A149" s="35" t="s">
        <v>29</v>
      </c>
      <c r="B149" s="17">
        <v>236</v>
      </c>
      <c r="C149" s="30">
        <v>236</v>
      </c>
      <c r="D149" s="18">
        <v>3</v>
      </c>
      <c r="E149" s="16">
        <f t="shared" si="207"/>
        <v>1.2711864406779662E-2</v>
      </c>
      <c r="F149" s="18">
        <v>85</v>
      </c>
      <c r="G149" s="16">
        <f t="shared" si="207"/>
        <v>0.36016949152542371</v>
      </c>
      <c r="H149" s="18">
        <v>122</v>
      </c>
      <c r="I149" s="16">
        <f t="shared" si="207"/>
        <v>0.51694915254237284</v>
      </c>
      <c r="J149" s="48">
        <v>25</v>
      </c>
      <c r="K149" s="16">
        <f t="shared" si="207"/>
        <v>0.1059322033898305</v>
      </c>
      <c r="L149" s="18">
        <v>1</v>
      </c>
      <c r="M149" s="16">
        <f t="shared" si="211"/>
        <v>4.2372881355932203E-3</v>
      </c>
      <c r="N149" s="18">
        <f t="shared" si="208"/>
        <v>210</v>
      </c>
      <c r="O149" s="16">
        <f t="shared" si="209"/>
        <v>0.88983050847457623</v>
      </c>
      <c r="P149" s="32">
        <f t="shared" si="210"/>
        <v>9</v>
      </c>
    </row>
    <row r="150" spans="1:16" s="12" customFormat="1" ht="12">
      <c r="A150" s="35" t="s">
        <v>30</v>
      </c>
      <c r="B150" s="17">
        <v>388</v>
      </c>
      <c r="C150" s="30">
        <v>388</v>
      </c>
      <c r="D150" s="18">
        <v>149</v>
      </c>
      <c r="E150" s="16">
        <f t="shared" si="207"/>
        <v>0.38402061855670105</v>
      </c>
      <c r="F150" s="18">
        <v>150</v>
      </c>
      <c r="G150" s="16">
        <f t="shared" si="207"/>
        <v>0.38659793814432991</v>
      </c>
      <c r="H150" s="18">
        <v>77</v>
      </c>
      <c r="I150" s="16">
        <f t="shared" si="207"/>
        <v>0.19845360824742267</v>
      </c>
      <c r="J150" s="42">
        <v>10</v>
      </c>
      <c r="K150" s="16">
        <f t="shared" si="207"/>
        <v>2.5773195876288658E-2</v>
      </c>
      <c r="L150" s="18">
        <v>2</v>
      </c>
      <c r="M150" s="16">
        <f t="shared" si="211"/>
        <v>5.1546391752577319E-3</v>
      </c>
      <c r="N150" s="18">
        <f t="shared" si="208"/>
        <v>376</v>
      </c>
      <c r="O150" s="16">
        <f t="shared" si="209"/>
        <v>0.96907216494845361</v>
      </c>
      <c r="P150" s="32">
        <f t="shared" si="210"/>
        <v>2</v>
      </c>
    </row>
    <row r="151" spans="1:16" s="12" customFormat="1" ht="12">
      <c r="A151" s="35" t="s">
        <v>31</v>
      </c>
      <c r="B151" s="17">
        <v>57</v>
      </c>
      <c r="C151" s="30">
        <v>57</v>
      </c>
      <c r="D151" s="18">
        <v>3</v>
      </c>
      <c r="E151" s="16">
        <f t="shared" si="207"/>
        <v>5.2631578947368418E-2</v>
      </c>
      <c r="F151" s="18">
        <v>32</v>
      </c>
      <c r="G151" s="16">
        <f t="shared" si="207"/>
        <v>0.56140350877192979</v>
      </c>
      <c r="H151" s="18">
        <v>17</v>
      </c>
      <c r="I151" s="16">
        <f t="shared" si="207"/>
        <v>0.2982456140350877</v>
      </c>
      <c r="J151" s="18">
        <v>5</v>
      </c>
      <c r="K151" s="16">
        <f t="shared" si="207"/>
        <v>8.771929824561403E-2</v>
      </c>
      <c r="L151" s="18"/>
      <c r="M151" s="16">
        <f t="shared" si="211"/>
        <v>0</v>
      </c>
      <c r="N151" s="18">
        <f t="shared" si="208"/>
        <v>52</v>
      </c>
      <c r="O151" s="16">
        <f t="shared" si="209"/>
        <v>0.91228070175438591</v>
      </c>
      <c r="P151" s="32">
        <f t="shared" si="210"/>
        <v>6</v>
      </c>
    </row>
    <row r="152" spans="1:16" s="12" customFormat="1" ht="12">
      <c r="A152" s="35" t="s">
        <v>32</v>
      </c>
      <c r="B152" s="33">
        <v>19</v>
      </c>
      <c r="C152" s="30">
        <v>19</v>
      </c>
      <c r="D152" s="18">
        <v>2</v>
      </c>
      <c r="E152" s="16">
        <f t="shared" si="207"/>
        <v>0.10526315789473684</v>
      </c>
      <c r="F152" s="18">
        <v>4</v>
      </c>
      <c r="G152" s="16">
        <f t="shared" si="207"/>
        <v>0.21052631578947367</v>
      </c>
      <c r="H152" s="18">
        <v>9</v>
      </c>
      <c r="I152" s="16">
        <f t="shared" si="207"/>
        <v>0.47368421052631576</v>
      </c>
      <c r="J152" s="18">
        <v>4</v>
      </c>
      <c r="K152" s="16">
        <f t="shared" si="207"/>
        <v>0.21052631578947367</v>
      </c>
      <c r="L152" s="18">
        <v>0</v>
      </c>
      <c r="M152" s="16">
        <f t="shared" si="211"/>
        <v>0</v>
      </c>
      <c r="N152" s="18">
        <f t="shared" si="208"/>
        <v>15</v>
      </c>
      <c r="O152" s="16">
        <f t="shared" si="209"/>
        <v>0.78947368421052633</v>
      </c>
      <c r="P152" s="32">
        <f t="shared" si="210"/>
        <v>13</v>
      </c>
    </row>
    <row r="153" spans="1:16" s="46" customFormat="1">
      <c r="A153" s="29" t="s">
        <v>33</v>
      </c>
      <c r="B153" s="29">
        <f>SUM(B139:B152)</f>
        <v>4010</v>
      </c>
      <c r="C153" s="34">
        <f t="shared" ref="C153:C162" si="212">SUM(D153,F153,H153,J153,L153)</f>
        <v>4010</v>
      </c>
      <c r="D153" s="29">
        <f>SUM(D139:D152)</f>
        <v>587</v>
      </c>
      <c r="E153" s="31">
        <f t="shared" si="207"/>
        <v>0.14638403990024937</v>
      </c>
      <c r="F153" s="29">
        <f>SUM(F139:F152)</f>
        <v>1620</v>
      </c>
      <c r="G153" s="31">
        <f t="shared" si="207"/>
        <v>0.40399002493765584</v>
      </c>
      <c r="H153" s="29">
        <f>SUM(H139:H152)</f>
        <v>1482</v>
      </c>
      <c r="I153" s="31">
        <f t="shared" si="207"/>
        <v>0.36957605985037406</v>
      </c>
      <c r="J153" s="29">
        <f>SUM(J139:J152)</f>
        <v>274</v>
      </c>
      <c r="K153" s="31">
        <f t="shared" si="207"/>
        <v>6.832917705735661E-2</v>
      </c>
      <c r="L153" s="29">
        <f>SUM(L139:L152)</f>
        <v>47</v>
      </c>
      <c r="M153" s="31">
        <f t="shared" si="211"/>
        <v>1.172069825436409E-2</v>
      </c>
      <c r="N153" s="20">
        <f>SUM(D153,F153,H153)</f>
        <v>3689</v>
      </c>
      <c r="O153" s="31">
        <f t="shared" ref="O153:O167" si="213">N153/$C153</f>
        <v>0.9199501246882793</v>
      </c>
      <c r="P153" s="37"/>
    </row>
    <row r="154" spans="1:16" s="12" customFormat="1" ht="12">
      <c r="A154" s="35" t="s">
        <v>19</v>
      </c>
      <c r="B154" s="47">
        <v>610</v>
      </c>
      <c r="C154" s="30">
        <v>610</v>
      </c>
      <c r="D154" s="18">
        <v>272</v>
      </c>
      <c r="E154" s="16">
        <f t="shared" si="207"/>
        <v>0.4459016393442623</v>
      </c>
      <c r="F154" s="18">
        <v>256</v>
      </c>
      <c r="G154" s="16">
        <f t="shared" si="207"/>
        <v>0.41967213114754098</v>
      </c>
      <c r="H154" s="18">
        <v>75</v>
      </c>
      <c r="I154" s="16">
        <f t="shared" si="207"/>
        <v>0.12295081967213115</v>
      </c>
      <c r="J154" s="48">
        <v>7</v>
      </c>
      <c r="K154" s="16">
        <f t="shared" si="207"/>
        <v>1.1475409836065573E-2</v>
      </c>
      <c r="L154" s="18">
        <v>0</v>
      </c>
      <c r="M154" s="16">
        <f t="shared" si="211"/>
        <v>0</v>
      </c>
      <c r="N154" s="18">
        <f t="shared" ref="N154:N196" si="214">SUM(D154,F154,H154)</f>
        <v>603</v>
      </c>
      <c r="O154" s="16">
        <f t="shared" si="213"/>
        <v>0.98852459016393446</v>
      </c>
      <c r="P154" s="32">
        <f>RANK(O154,O$154:O$167,0)</f>
        <v>1</v>
      </c>
    </row>
    <row r="155" spans="1:16" s="12" customFormat="1" ht="12">
      <c r="A155" s="35" t="s">
        <v>20</v>
      </c>
      <c r="B155" s="33">
        <v>706</v>
      </c>
      <c r="C155" s="30">
        <v>706</v>
      </c>
      <c r="D155" s="18">
        <v>207</v>
      </c>
      <c r="E155" s="16">
        <f t="shared" si="207"/>
        <v>0.29320113314447593</v>
      </c>
      <c r="F155" s="18">
        <v>316</v>
      </c>
      <c r="G155" s="16">
        <f t="shared" si="207"/>
        <v>0.44759206798866857</v>
      </c>
      <c r="H155" s="18">
        <v>166</v>
      </c>
      <c r="I155" s="16">
        <f t="shared" si="207"/>
        <v>0.23512747875354106</v>
      </c>
      <c r="J155" s="18">
        <v>14</v>
      </c>
      <c r="K155" s="16">
        <f t="shared" si="207"/>
        <v>1.9830028328611898E-2</v>
      </c>
      <c r="L155" s="18">
        <v>3</v>
      </c>
      <c r="M155" s="16">
        <f t="shared" si="211"/>
        <v>4.24929178470255E-3</v>
      </c>
      <c r="N155" s="18">
        <f t="shared" si="214"/>
        <v>689</v>
      </c>
      <c r="O155" s="16">
        <f t="shared" si="213"/>
        <v>0.97592067988668552</v>
      </c>
      <c r="P155" s="32">
        <f t="shared" ref="P155:P167" si="215">RANK(O155,O$154:O$167,0)</f>
        <v>2</v>
      </c>
    </row>
    <row r="156" spans="1:16" s="12" customFormat="1" ht="12">
      <c r="A156" s="35" t="s">
        <v>21</v>
      </c>
      <c r="B156" s="17">
        <v>555</v>
      </c>
      <c r="C156" s="30">
        <v>555</v>
      </c>
      <c r="D156" s="18">
        <v>84</v>
      </c>
      <c r="E156" s="16">
        <f t="shared" si="207"/>
        <v>0.15135135135135136</v>
      </c>
      <c r="F156" s="18">
        <v>188</v>
      </c>
      <c r="G156" s="16">
        <f t="shared" si="207"/>
        <v>0.33873873873873872</v>
      </c>
      <c r="H156" s="18">
        <v>222</v>
      </c>
      <c r="I156" s="16">
        <f t="shared" si="207"/>
        <v>0.4</v>
      </c>
      <c r="J156" s="48">
        <v>56</v>
      </c>
      <c r="K156" s="16">
        <f t="shared" si="207"/>
        <v>0.1009009009009009</v>
      </c>
      <c r="L156" s="18">
        <v>5</v>
      </c>
      <c r="M156" s="16">
        <f t="shared" si="211"/>
        <v>9.0090090090090089E-3</v>
      </c>
      <c r="N156" s="18">
        <f t="shared" si="214"/>
        <v>494</v>
      </c>
      <c r="O156" s="16">
        <f t="shared" si="213"/>
        <v>0.8900900900900901</v>
      </c>
      <c r="P156" s="32">
        <f t="shared" si="215"/>
        <v>10</v>
      </c>
    </row>
    <row r="157" spans="1:16" s="12" customFormat="1" ht="12">
      <c r="A157" s="35" t="s">
        <v>22</v>
      </c>
      <c r="B157" s="17">
        <v>332</v>
      </c>
      <c r="C157" s="30">
        <v>332</v>
      </c>
      <c r="D157" s="18">
        <v>23</v>
      </c>
      <c r="E157" s="16">
        <f t="shared" si="207"/>
        <v>6.9277108433734941E-2</v>
      </c>
      <c r="F157" s="18">
        <v>135</v>
      </c>
      <c r="G157" s="16">
        <f t="shared" si="207"/>
        <v>0.40662650602409639</v>
      </c>
      <c r="H157" s="18">
        <v>125</v>
      </c>
      <c r="I157" s="16">
        <f t="shared" si="207"/>
        <v>0.37650602409638556</v>
      </c>
      <c r="J157" s="18">
        <v>47</v>
      </c>
      <c r="K157" s="16">
        <f t="shared" si="207"/>
        <v>0.14156626506024098</v>
      </c>
      <c r="L157" s="18">
        <v>2</v>
      </c>
      <c r="M157" s="16">
        <f t="shared" si="211"/>
        <v>6.024096385542169E-3</v>
      </c>
      <c r="N157" s="18">
        <f t="shared" si="214"/>
        <v>283</v>
      </c>
      <c r="O157" s="16">
        <f t="shared" si="213"/>
        <v>0.85240963855421692</v>
      </c>
      <c r="P157" s="32">
        <f t="shared" si="215"/>
        <v>11</v>
      </c>
    </row>
    <row r="158" spans="1:16" s="12" customFormat="1" ht="12">
      <c r="A158" s="35" t="s">
        <v>23</v>
      </c>
      <c r="B158" s="17">
        <v>362</v>
      </c>
      <c r="C158" s="30">
        <v>362</v>
      </c>
      <c r="D158" s="18">
        <v>37</v>
      </c>
      <c r="E158" s="16">
        <f t="shared" si="207"/>
        <v>0.10220994475138122</v>
      </c>
      <c r="F158" s="18">
        <v>142</v>
      </c>
      <c r="G158" s="16">
        <f t="shared" si="207"/>
        <v>0.39226519337016574</v>
      </c>
      <c r="H158" s="18">
        <v>144</v>
      </c>
      <c r="I158" s="16">
        <f t="shared" si="207"/>
        <v>0.39779005524861877</v>
      </c>
      <c r="J158" s="42">
        <v>39</v>
      </c>
      <c r="K158" s="16">
        <f t="shared" si="207"/>
        <v>0.10773480662983426</v>
      </c>
      <c r="L158" s="18">
        <v>0</v>
      </c>
      <c r="M158" s="16">
        <f t="shared" si="211"/>
        <v>0</v>
      </c>
      <c r="N158" s="18">
        <f t="shared" si="214"/>
        <v>323</v>
      </c>
      <c r="O158" s="16">
        <f t="shared" si="213"/>
        <v>0.89226519337016574</v>
      </c>
      <c r="P158" s="32">
        <f t="shared" si="215"/>
        <v>9</v>
      </c>
    </row>
    <row r="159" spans="1:16" s="12" customFormat="1" ht="12">
      <c r="A159" s="36" t="s">
        <v>24</v>
      </c>
      <c r="B159" s="17">
        <v>260</v>
      </c>
      <c r="C159" s="30">
        <f t="shared" si="212"/>
        <v>260</v>
      </c>
      <c r="D159" s="18">
        <v>25</v>
      </c>
      <c r="E159" s="16">
        <f t="shared" si="207"/>
        <v>9.6153846153846159E-2</v>
      </c>
      <c r="F159" s="18">
        <v>112</v>
      </c>
      <c r="G159" s="16">
        <f t="shared" si="207"/>
        <v>0.43076923076923079</v>
      </c>
      <c r="H159" s="18">
        <v>107</v>
      </c>
      <c r="I159" s="16">
        <f t="shared" si="207"/>
        <v>0.41153846153846152</v>
      </c>
      <c r="J159" s="48">
        <v>15</v>
      </c>
      <c r="K159" s="16">
        <f t="shared" si="207"/>
        <v>5.7692307692307696E-2</v>
      </c>
      <c r="L159" s="18">
        <v>1</v>
      </c>
      <c r="M159" s="16">
        <f t="shared" si="211"/>
        <v>3.8461538461538464E-3</v>
      </c>
      <c r="N159" s="18">
        <f t="shared" si="214"/>
        <v>244</v>
      </c>
      <c r="O159" s="16">
        <f t="shared" si="213"/>
        <v>0.93846153846153846</v>
      </c>
      <c r="P159" s="32">
        <f t="shared" si="215"/>
        <v>7</v>
      </c>
    </row>
    <row r="160" spans="1:16" s="12" customFormat="1" ht="12">
      <c r="A160" s="36" t="s">
        <v>25</v>
      </c>
      <c r="B160" s="17">
        <v>267</v>
      </c>
      <c r="C160" s="30">
        <f t="shared" si="212"/>
        <v>267</v>
      </c>
      <c r="D160" s="18">
        <v>33</v>
      </c>
      <c r="E160" s="16">
        <f t="shared" si="207"/>
        <v>0.12359550561797752</v>
      </c>
      <c r="F160" s="18">
        <v>91</v>
      </c>
      <c r="G160" s="16">
        <f t="shared" si="207"/>
        <v>0.34082397003745318</v>
      </c>
      <c r="H160" s="18">
        <v>132</v>
      </c>
      <c r="I160" s="16">
        <f t="shared" si="207"/>
        <v>0.4943820224719101</v>
      </c>
      <c r="J160" s="18">
        <v>11</v>
      </c>
      <c r="K160" s="16">
        <f t="shared" si="207"/>
        <v>4.1198501872659173E-2</v>
      </c>
      <c r="L160" s="18">
        <v>0</v>
      </c>
      <c r="M160" s="16">
        <f t="shared" si="211"/>
        <v>0</v>
      </c>
      <c r="N160" s="18">
        <f t="shared" si="214"/>
        <v>256</v>
      </c>
      <c r="O160" s="16">
        <f t="shared" si="213"/>
        <v>0.95880149812734083</v>
      </c>
      <c r="P160" s="32">
        <f t="shared" si="215"/>
        <v>4</v>
      </c>
    </row>
    <row r="161" spans="1:16" s="12" customFormat="1" ht="12">
      <c r="A161" s="35" t="s">
        <v>26</v>
      </c>
      <c r="B161" s="17">
        <v>113</v>
      </c>
      <c r="C161" s="30">
        <f t="shared" si="212"/>
        <v>113</v>
      </c>
      <c r="D161" s="18">
        <v>12</v>
      </c>
      <c r="E161" s="16">
        <f t="shared" si="207"/>
        <v>0.10619469026548672</v>
      </c>
      <c r="F161" s="18">
        <v>36</v>
      </c>
      <c r="G161" s="16">
        <f t="shared" si="207"/>
        <v>0.31858407079646017</v>
      </c>
      <c r="H161" s="18">
        <v>41</v>
      </c>
      <c r="I161" s="16">
        <f t="shared" si="207"/>
        <v>0.36283185840707965</v>
      </c>
      <c r="J161" s="48">
        <v>20</v>
      </c>
      <c r="K161" s="16">
        <f t="shared" si="207"/>
        <v>0.17699115044247787</v>
      </c>
      <c r="L161" s="18">
        <v>4</v>
      </c>
      <c r="M161" s="16">
        <f t="shared" si="211"/>
        <v>3.5398230088495575E-2</v>
      </c>
      <c r="N161" s="18">
        <f t="shared" si="214"/>
        <v>89</v>
      </c>
      <c r="O161" s="16">
        <f t="shared" si="213"/>
        <v>0.78761061946902655</v>
      </c>
      <c r="P161" s="32">
        <f t="shared" si="215"/>
        <v>13</v>
      </c>
    </row>
    <row r="162" spans="1:16" s="12" customFormat="1" ht="12">
      <c r="A162" s="35" t="s">
        <v>27</v>
      </c>
      <c r="B162" s="33">
        <v>159</v>
      </c>
      <c r="C162" s="30">
        <f t="shared" si="212"/>
        <v>159</v>
      </c>
      <c r="D162" s="18">
        <v>5</v>
      </c>
      <c r="E162" s="16">
        <f t="shared" si="207"/>
        <v>3.1446540880503145E-2</v>
      </c>
      <c r="F162" s="18">
        <v>47</v>
      </c>
      <c r="G162" s="16">
        <f t="shared" si="207"/>
        <v>0.29559748427672955</v>
      </c>
      <c r="H162" s="18">
        <v>77</v>
      </c>
      <c r="I162" s="16">
        <f t="shared" si="207"/>
        <v>0.48427672955974843</v>
      </c>
      <c r="J162" s="18">
        <v>30</v>
      </c>
      <c r="K162" s="16">
        <f t="shared" si="207"/>
        <v>0.18867924528301888</v>
      </c>
      <c r="L162" s="18">
        <v>0</v>
      </c>
      <c r="M162" s="16">
        <f t="shared" si="211"/>
        <v>0</v>
      </c>
      <c r="N162" s="18">
        <f t="shared" si="214"/>
        <v>129</v>
      </c>
      <c r="O162" s="16">
        <f t="shared" si="213"/>
        <v>0.81132075471698117</v>
      </c>
      <c r="P162" s="32">
        <f t="shared" si="215"/>
        <v>12</v>
      </c>
    </row>
    <row r="163" spans="1:16" s="12" customFormat="1">
      <c r="A163" s="35" t="s">
        <v>28</v>
      </c>
      <c r="B163" s="51">
        <v>94</v>
      </c>
      <c r="C163" s="30">
        <v>94</v>
      </c>
      <c r="D163" s="18">
        <v>6</v>
      </c>
      <c r="E163" s="16">
        <f t="shared" si="207"/>
        <v>6.3829787234042548E-2</v>
      </c>
      <c r="F163" s="18">
        <v>34</v>
      </c>
      <c r="G163" s="16">
        <f t="shared" si="207"/>
        <v>0.36170212765957449</v>
      </c>
      <c r="H163" s="18">
        <v>49</v>
      </c>
      <c r="I163" s="16">
        <f t="shared" si="207"/>
        <v>0.52127659574468088</v>
      </c>
      <c r="J163" s="50">
        <v>5</v>
      </c>
      <c r="K163" s="16">
        <f t="shared" si="207"/>
        <v>5.3191489361702128E-2</v>
      </c>
      <c r="L163" s="18">
        <v>0</v>
      </c>
      <c r="M163" s="16">
        <f t="shared" si="211"/>
        <v>0</v>
      </c>
      <c r="N163" s="18">
        <f t="shared" si="214"/>
        <v>89</v>
      </c>
      <c r="O163" s="16">
        <f t="shared" si="213"/>
        <v>0.94680851063829785</v>
      </c>
      <c r="P163" s="32">
        <f t="shared" si="215"/>
        <v>6</v>
      </c>
    </row>
    <row r="164" spans="1:16" s="12" customFormat="1" ht="12">
      <c r="A164" s="35" t="s">
        <v>29</v>
      </c>
      <c r="B164" s="17">
        <v>194</v>
      </c>
      <c r="C164" s="30">
        <v>194</v>
      </c>
      <c r="D164" s="18">
        <v>11</v>
      </c>
      <c r="E164" s="16">
        <f t="shared" si="207"/>
        <v>5.6701030927835051E-2</v>
      </c>
      <c r="F164" s="18">
        <v>96</v>
      </c>
      <c r="G164" s="16">
        <f t="shared" si="207"/>
        <v>0.49484536082474229</v>
      </c>
      <c r="H164" s="18">
        <v>75</v>
      </c>
      <c r="I164" s="16">
        <f t="shared" si="207"/>
        <v>0.38659793814432991</v>
      </c>
      <c r="J164" s="48">
        <v>12</v>
      </c>
      <c r="K164" s="16">
        <f t="shared" si="207"/>
        <v>6.1855670103092786E-2</v>
      </c>
      <c r="L164" s="18"/>
      <c r="M164" s="16">
        <f t="shared" si="211"/>
        <v>0</v>
      </c>
      <c r="N164" s="18">
        <f t="shared" si="214"/>
        <v>182</v>
      </c>
      <c r="O164" s="16">
        <f t="shared" si="213"/>
        <v>0.93814432989690721</v>
      </c>
      <c r="P164" s="32">
        <f t="shared" si="215"/>
        <v>8</v>
      </c>
    </row>
    <row r="165" spans="1:16" s="12" customFormat="1" ht="12">
      <c r="A165" s="35" t="s">
        <v>30</v>
      </c>
      <c r="B165" s="17">
        <v>324</v>
      </c>
      <c r="C165" s="30">
        <v>324</v>
      </c>
      <c r="D165" s="18">
        <v>101</v>
      </c>
      <c r="E165" s="16">
        <f t="shared" si="207"/>
        <v>0.31172839506172839</v>
      </c>
      <c r="F165" s="18">
        <v>130</v>
      </c>
      <c r="G165" s="16">
        <f t="shared" si="207"/>
        <v>0.40123456790123457</v>
      </c>
      <c r="H165" s="18">
        <v>78</v>
      </c>
      <c r="I165" s="16">
        <f t="shared" si="207"/>
        <v>0.24074074074074073</v>
      </c>
      <c r="J165" s="42">
        <v>13</v>
      </c>
      <c r="K165" s="16">
        <f t="shared" si="207"/>
        <v>4.0123456790123455E-2</v>
      </c>
      <c r="L165" s="18">
        <v>2</v>
      </c>
      <c r="M165" s="16">
        <f t="shared" si="211"/>
        <v>6.1728395061728392E-3</v>
      </c>
      <c r="N165" s="18">
        <f t="shared" si="214"/>
        <v>309</v>
      </c>
      <c r="O165" s="16">
        <f t="shared" si="213"/>
        <v>0.95370370370370372</v>
      </c>
      <c r="P165" s="32">
        <f t="shared" si="215"/>
        <v>5</v>
      </c>
    </row>
    <row r="166" spans="1:16" s="12" customFormat="1" ht="12">
      <c r="A166" s="35" t="s">
        <v>31</v>
      </c>
      <c r="B166" s="17">
        <v>99</v>
      </c>
      <c r="C166" s="30">
        <v>99</v>
      </c>
      <c r="D166" s="18">
        <v>14</v>
      </c>
      <c r="E166" s="16">
        <f t="shared" si="207"/>
        <v>0.14141414141414141</v>
      </c>
      <c r="F166" s="18">
        <v>58</v>
      </c>
      <c r="G166" s="16">
        <f t="shared" si="207"/>
        <v>0.58585858585858586</v>
      </c>
      <c r="H166" s="18">
        <v>23</v>
      </c>
      <c r="I166" s="16">
        <f t="shared" si="207"/>
        <v>0.23232323232323232</v>
      </c>
      <c r="J166" s="18">
        <v>4</v>
      </c>
      <c r="K166" s="16">
        <f t="shared" si="207"/>
        <v>4.0404040404040407E-2</v>
      </c>
      <c r="L166" s="18"/>
      <c r="M166" s="16">
        <f t="shared" si="211"/>
        <v>0</v>
      </c>
      <c r="N166" s="18">
        <f t="shared" si="214"/>
        <v>95</v>
      </c>
      <c r="O166" s="16">
        <f t="shared" si="213"/>
        <v>0.95959595959595956</v>
      </c>
      <c r="P166" s="32">
        <f t="shared" si="215"/>
        <v>3</v>
      </c>
    </row>
    <row r="167" spans="1:16" s="12" customFormat="1" ht="12">
      <c r="A167" s="35" t="s">
        <v>32</v>
      </c>
      <c r="B167" s="33">
        <v>22</v>
      </c>
      <c r="C167" s="30">
        <v>22</v>
      </c>
      <c r="D167" s="18">
        <v>3</v>
      </c>
      <c r="E167" s="16">
        <f t="shared" si="207"/>
        <v>0.13636363636363635</v>
      </c>
      <c r="F167" s="18">
        <v>6</v>
      </c>
      <c r="G167" s="16">
        <f t="shared" si="207"/>
        <v>0.27272727272727271</v>
      </c>
      <c r="H167" s="18">
        <v>8</v>
      </c>
      <c r="I167" s="16">
        <f t="shared" si="207"/>
        <v>0.36363636363636365</v>
      </c>
      <c r="J167" s="18">
        <v>5</v>
      </c>
      <c r="K167" s="16">
        <f t="shared" si="207"/>
        <v>0.22727272727272727</v>
      </c>
      <c r="L167" s="18">
        <v>0</v>
      </c>
      <c r="M167" s="16">
        <f t="shared" si="211"/>
        <v>0</v>
      </c>
      <c r="N167" s="18">
        <f t="shared" si="214"/>
        <v>17</v>
      </c>
      <c r="O167" s="16">
        <f t="shared" si="213"/>
        <v>0.77272727272727271</v>
      </c>
      <c r="P167" s="32">
        <f t="shared" si="215"/>
        <v>14</v>
      </c>
    </row>
    <row r="168" spans="1:16" s="46" customFormat="1">
      <c r="A168" s="29" t="s">
        <v>34</v>
      </c>
      <c r="B168" s="29">
        <f>SUM(B154:B167)</f>
        <v>4097</v>
      </c>
      <c r="C168" s="34">
        <f t="shared" ref="C168:C199" si="216">SUM(D168,F168,H168,J168,L168)</f>
        <v>4097</v>
      </c>
      <c r="D168" s="29">
        <f>SUM(D154:D167)</f>
        <v>833</v>
      </c>
      <c r="E168" s="31">
        <f t="shared" si="207"/>
        <v>0.2033195020746888</v>
      </c>
      <c r="F168" s="29">
        <f>SUM(F154:F167)</f>
        <v>1647</v>
      </c>
      <c r="G168" s="31">
        <f t="shared" si="207"/>
        <v>0.40200146448620944</v>
      </c>
      <c r="H168" s="29">
        <f>SUM(H154:H167)</f>
        <v>1322</v>
      </c>
      <c r="I168" s="31">
        <f t="shared" si="207"/>
        <v>0.32267512814254334</v>
      </c>
      <c r="J168" s="29">
        <f>SUM(J154:J167)</f>
        <v>278</v>
      </c>
      <c r="K168" s="31">
        <f t="shared" si="207"/>
        <v>6.7854527703197456E-2</v>
      </c>
      <c r="L168" s="29">
        <f>SUM(L154:L167)</f>
        <v>17</v>
      </c>
      <c r="M168" s="31">
        <f t="shared" si="211"/>
        <v>4.1493775933609959E-3</v>
      </c>
      <c r="N168" s="20">
        <f t="shared" si="214"/>
        <v>3802</v>
      </c>
      <c r="O168" s="31">
        <f t="shared" ref="O168:O182" si="217">N168/$C168</f>
        <v>0.92799609470344158</v>
      </c>
      <c r="P168" s="37"/>
    </row>
    <row r="169" spans="1:16" s="12" customFormat="1" ht="12">
      <c r="A169" s="35" t="s">
        <v>19</v>
      </c>
      <c r="B169" s="47">
        <v>495</v>
      </c>
      <c r="C169" s="30">
        <f t="shared" si="216"/>
        <v>495</v>
      </c>
      <c r="D169" s="18">
        <v>216</v>
      </c>
      <c r="E169" s="16">
        <f t="shared" si="207"/>
        <v>0.43636363636363634</v>
      </c>
      <c r="F169" s="18">
        <v>207</v>
      </c>
      <c r="G169" s="16">
        <f t="shared" si="207"/>
        <v>0.41818181818181815</v>
      </c>
      <c r="H169" s="18">
        <v>67</v>
      </c>
      <c r="I169" s="16">
        <f t="shared" si="207"/>
        <v>0.13535353535353536</v>
      </c>
      <c r="J169" s="48">
        <v>5</v>
      </c>
      <c r="K169" s="16">
        <f t="shared" si="207"/>
        <v>1.0101010101010102E-2</v>
      </c>
      <c r="L169" s="18">
        <v>0</v>
      </c>
      <c r="M169" s="16">
        <f t="shared" si="211"/>
        <v>0</v>
      </c>
      <c r="N169" s="18">
        <f t="shared" si="214"/>
        <v>490</v>
      </c>
      <c r="O169" s="16">
        <f t="shared" si="217"/>
        <v>0.98989898989898994</v>
      </c>
      <c r="P169" s="32">
        <f>RANK(O169,O$169:O$182,0)</f>
        <v>1</v>
      </c>
    </row>
    <row r="170" spans="1:16" s="12" customFormat="1" ht="12">
      <c r="A170" s="35" t="s">
        <v>20</v>
      </c>
      <c r="B170" s="33">
        <v>470</v>
      </c>
      <c r="C170" s="30">
        <f t="shared" si="216"/>
        <v>470</v>
      </c>
      <c r="D170" s="18">
        <v>83</v>
      </c>
      <c r="E170" s="16">
        <f t="shared" si="207"/>
        <v>0.17659574468085107</v>
      </c>
      <c r="F170" s="18">
        <v>211</v>
      </c>
      <c r="G170" s="16">
        <f t="shared" si="207"/>
        <v>0.44893617021276594</v>
      </c>
      <c r="H170" s="18">
        <v>147</v>
      </c>
      <c r="I170" s="16">
        <f t="shared" si="207"/>
        <v>0.31276595744680852</v>
      </c>
      <c r="J170" s="18">
        <v>29</v>
      </c>
      <c r="K170" s="16">
        <f t="shared" si="207"/>
        <v>6.1702127659574467E-2</v>
      </c>
      <c r="L170" s="18">
        <v>0</v>
      </c>
      <c r="M170" s="16">
        <f t="shared" si="211"/>
        <v>0</v>
      </c>
      <c r="N170" s="18">
        <f t="shared" si="214"/>
        <v>441</v>
      </c>
      <c r="O170" s="16">
        <f t="shared" si="217"/>
        <v>0.9382978723404255</v>
      </c>
      <c r="P170" s="32">
        <f t="shared" ref="P170:P182" si="218">RANK(O170,O$169:O$182,0)</f>
        <v>7</v>
      </c>
    </row>
    <row r="171" spans="1:16" s="12" customFormat="1" ht="12">
      <c r="A171" s="35" t="s">
        <v>21</v>
      </c>
      <c r="B171" s="17">
        <v>329</v>
      </c>
      <c r="C171" s="30">
        <f t="shared" si="216"/>
        <v>329</v>
      </c>
      <c r="D171" s="18">
        <v>34</v>
      </c>
      <c r="E171" s="16">
        <f t="shared" si="207"/>
        <v>0.10334346504559271</v>
      </c>
      <c r="F171" s="18">
        <v>114</v>
      </c>
      <c r="G171" s="16">
        <f t="shared" si="207"/>
        <v>0.34650455927051671</v>
      </c>
      <c r="H171" s="18">
        <v>130</v>
      </c>
      <c r="I171" s="16">
        <f t="shared" si="207"/>
        <v>0.39513677811550152</v>
      </c>
      <c r="J171" s="48">
        <v>41</v>
      </c>
      <c r="K171" s="16">
        <f t="shared" si="207"/>
        <v>0.12462006079027356</v>
      </c>
      <c r="L171" s="18">
        <v>10</v>
      </c>
      <c r="M171" s="16">
        <f t="shared" si="211"/>
        <v>3.0395136778115502E-2</v>
      </c>
      <c r="N171" s="18">
        <f t="shared" si="214"/>
        <v>278</v>
      </c>
      <c r="O171" s="16">
        <f t="shared" si="217"/>
        <v>0.84498480243161089</v>
      </c>
      <c r="P171" s="32">
        <f t="shared" si="218"/>
        <v>14</v>
      </c>
    </row>
    <row r="172" spans="1:16" s="12" customFormat="1" ht="12">
      <c r="A172" s="35" t="s">
        <v>22</v>
      </c>
      <c r="B172" s="17">
        <v>377</v>
      </c>
      <c r="C172" s="30">
        <f t="shared" si="216"/>
        <v>377</v>
      </c>
      <c r="D172" s="18">
        <v>25</v>
      </c>
      <c r="E172" s="16">
        <f t="shared" si="207"/>
        <v>6.6312997347480113E-2</v>
      </c>
      <c r="F172" s="18">
        <v>137</v>
      </c>
      <c r="G172" s="16">
        <f t="shared" si="207"/>
        <v>0.36339522546419101</v>
      </c>
      <c r="H172" s="18">
        <v>161</v>
      </c>
      <c r="I172" s="16">
        <f t="shared" si="207"/>
        <v>0.4270557029177719</v>
      </c>
      <c r="J172" s="18">
        <v>52</v>
      </c>
      <c r="K172" s="16">
        <f t="shared" si="207"/>
        <v>0.13793103448275862</v>
      </c>
      <c r="L172" s="18">
        <v>2</v>
      </c>
      <c r="M172" s="16">
        <f t="shared" si="211"/>
        <v>5.3050397877984082E-3</v>
      </c>
      <c r="N172" s="18">
        <f t="shared" si="214"/>
        <v>323</v>
      </c>
      <c r="O172" s="16">
        <f t="shared" si="217"/>
        <v>0.85676392572944293</v>
      </c>
      <c r="P172" s="32">
        <f t="shared" si="218"/>
        <v>13</v>
      </c>
    </row>
    <row r="173" spans="1:16" s="12" customFormat="1" ht="12">
      <c r="A173" s="35" t="s">
        <v>23</v>
      </c>
      <c r="B173" s="17">
        <v>295</v>
      </c>
      <c r="C173" s="30">
        <f t="shared" si="216"/>
        <v>295</v>
      </c>
      <c r="D173" s="18">
        <v>11</v>
      </c>
      <c r="E173" s="16">
        <f t="shared" si="207"/>
        <v>3.7288135593220341E-2</v>
      </c>
      <c r="F173" s="18">
        <v>131</v>
      </c>
      <c r="G173" s="16">
        <f t="shared" si="207"/>
        <v>0.44406779661016949</v>
      </c>
      <c r="H173" s="18">
        <v>134</v>
      </c>
      <c r="I173" s="16">
        <f t="shared" si="207"/>
        <v>0.45423728813559322</v>
      </c>
      <c r="J173" s="42">
        <v>19</v>
      </c>
      <c r="K173" s="16">
        <f t="shared" si="207"/>
        <v>6.4406779661016947E-2</v>
      </c>
      <c r="L173" s="18">
        <v>0</v>
      </c>
      <c r="M173" s="16">
        <f t="shared" si="211"/>
        <v>0</v>
      </c>
      <c r="N173" s="18">
        <f t="shared" si="214"/>
        <v>276</v>
      </c>
      <c r="O173" s="16">
        <f t="shared" si="217"/>
        <v>0.93559322033898307</v>
      </c>
      <c r="P173" s="32">
        <f t="shared" si="218"/>
        <v>8</v>
      </c>
    </row>
    <row r="174" spans="1:16" s="12" customFormat="1" ht="12">
      <c r="A174" s="36" t="s">
        <v>24</v>
      </c>
      <c r="B174" s="17">
        <v>241</v>
      </c>
      <c r="C174" s="30">
        <f t="shared" si="216"/>
        <v>241</v>
      </c>
      <c r="D174" s="18">
        <v>34</v>
      </c>
      <c r="E174" s="16">
        <f t="shared" si="207"/>
        <v>0.14107883817427386</v>
      </c>
      <c r="F174" s="18">
        <v>105</v>
      </c>
      <c r="G174" s="16">
        <f t="shared" si="207"/>
        <v>0.43568464730290457</v>
      </c>
      <c r="H174" s="18">
        <v>93</v>
      </c>
      <c r="I174" s="16">
        <f t="shared" si="207"/>
        <v>0.38589211618257263</v>
      </c>
      <c r="J174" s="48">
        <v>9</v>
      </c>
      <c r="K174" s="16">
        <f t="shared" si="207"/>
        <v>3.7344398340248962E-2</v>
      </c>
      <c r="L174" s="18"/>
      <c r="M174" s="16">
        <f t="shared" si="211"/>
        <v>0</v>
      </c>
      <c r="N174" s="18">
        <f t="shared" si="214"/>
        <v>232</v>
      </c>
      <c r="O174" s="16">
        <f t="shared" si="217"/>
        <v>0.96265560165975106</v>
      </c>
      <c r="P174" s="32">
        <f t="shared" si="218"/>
        <v>3</v>
      </c>
    </row>
    <row r="175" spans="1:16" s="12" customFormat="1" ht="12">
      <c r="A175" s="36" t="s">
        <v>25</v>
      </c>
      <c r="B175" s="17">
        <v>242</v>
      </c>
      <c r="C175" s="30">
        <f t="shared" si="216"/>
        <v>242</v>
      </c>
      <c r="D175" s="18">
        <v>15</v>
      </c>
      <c r="E175" s="16">
        <f t="shared" si="207"/>
        <v>6.1983471074380167E-2</v>
      </c>
      <c r="F175" s="18">
        <v>79</v>
      </c>
      <c r="G175" s="16">
        <f t="shared" si="207"/>
        <v>0.32644628099173556</v>
      </c>
      <c r="H175" s="18">
        <v>137</v>
      </c>
      <c r="I175" s="16">
        <f t="shared" si="207"/>
        <v>0.56611570247933884</v>
      </c>
      <c r="J175" s="18">
        <v>10</v>
      </c>
      <c r="K175" s="16">
        <f t="shared" si="207"/>
        <v>4.1322314049586778E-2</v>
      </c>
      <c r="L175" s="18">
        <v>1</v>
      </c>
      <c r="M175" s="16">
        <f t="shared" si="211"/>
        <v>4.1322314049586778E-3</v>
      </c>
      <c r="N175" s="18">
        <f t="shared" si="214"/>
        <v>231</v>
      </c>
      <c r="O175" s="16">
        <f t="shared" si="217"/>
        <v>0.95454545454545459</v>
      </c>
      <c r="P175" s="32">
        <f t="shared" si="218"/>
        <v>5</v>
      </c>
    </row>
    <row r="176" spans="1:16" s="12" customFormat="1" ht="12">
      <c r="A176" s="35" t="s">
        <v>26</v>
      </c>
      <c r="B176" s="17">
        <v>126</v>
      </c>
      <c r="C176" s="30">
        <f t="shared" si="216"/>
        <v>126</v>
      </c>
      <c r="D176" s="18">
        <v>6</v>
      </c>
      <c r="E176" s="16">
        <f t="shared" si="207"/>
        <v>4.7619047619047616E-2</v>
      </c>
      <c r="F176" s="18">
        <v>39</v>
      </c>
      <c r="G176" s="16">
        <f t="shared" si="207"/>
        <v>0.30952380952380953</v>
      </c>
      <c r="H176" s="18">
        <v>63</v>
      </c>
      <c r="I176" s="16">
        <f t="shared" si="207"/>
        <v>0.5</v>
      </c>
      <c r="J176" s="48">
        <v>15</v>
      </c>
      <c r="K176" s="16">
        <f t="shared" si="207"/>
        <v>0.11904761904761904</v>
      </c>
      <c r="L176" s="18">
        <v>3</v>
      </c>
      <c r="M176" s="16">
        <f t="shared" si="211"/>
        <v>2.3809523809523808E-2</v>
      </c>
      <c r="N176" s="18">
        <f t="shared" si="214"/>
        <v>108</v>
      </c>
      <c r="O176" s="16">
        <f t="shared" si="217"/>
        <v>0.8571428571428571</v>
      </c>
      <c r="P176" s="32">
        <f t="shared" si="218"/>
        <v>12</v>
      </c>
    </row>
    <row r="177" spans="1:16" s="12" customFormat="1" ht="12">
      <c r="A177" s="35" t="s">
        <v>27</v>
      </c>
      <c r="B177" s="33">
        <v>149</v>
      </c>
      <c r="C177" s="30">
        <f t="shared" si="216"/>
        <v>149</v>
      </c>
      <c r="D177" s="18">
        <v>5</v>
      </c>
      <c r="E177" s="16">
        <f t="shared" si="207"/>
        <v>3.3557046979865772E-2</v>
      </c>
      <c r="F177" s="18">
        <v>71</v>
      </c>
      <c r="G177" s="16">
        <f t="shared" si="207"/>
        <v>0.47651006711409394</v>
      </c>
      <c r="H177" s="18">
        <v>69</v>
      </c>
      <c r="I177" s="16">
        <f t="shared" si="207"/>
        <v>0.46308724832214765</v>
      </c>
      <c r="J177" s="18">
        <v>4</v>
      </c>
      <c r="K177" s="16">
        <f t="shared" si="207"/>
        <v>2.6845637583892617E-2</v>
      </c>
      <c r="L177" s="18">
        <v>0</v>
      </c>
      <c r="M177" s="16">
        <f t="shared" si="211"/>
        <v>0</v>
      </c>
      <c r="N177" s="18">
        <f t="shared" si="214"/>
        <v>145</v>
      </c>
      <c r="O177" s="16">
        <f t="shared" si="217"/>
        <v>0.97315436241610742</v>
      </c>
      <c r="P177" s="32">
        <f t="shared" si="218"/>
        <v>2</v>
      </c>
    </row>
    <row r="178" spans="1:16" s="12" customFormat="1">
      <c r="A178" s="35" t="s">
        <v>28</v>
      </c>
      <c r="B178" s="51">
        <v>75</v>
      </c>
      <c r="C178" s="30">
        <f t="shared" si="216"/>
        <v>75</v>
      </c>
      <c r="D178" s="18">
        <v>3</v>
      </c>
      <c r="E178" s="16">
        <f t="shared" si="207"/>
        <v>0.04</v>
      </c>
      <c r="F178" s="18">
        <v>21</v>
      </c>
      <c r="G178" s="16">
        <f t="shared" si="207"/>
        <v>0.28000000000000003</v>
      </c>
      <c r="H178" s="18">
        <v>46</v>
      </c>
      <c r="I178" s="16">
        <f t="shared" si="207"/>
        <v>0.61333333333333329</v>
      </c>
      <c r="J178" s="50">
        <v>5</v>
      </c>
      <c r="K178" s="16">
        <f t="shared" si="207"/>
        <v>6.6666666666666666E-2</v>
      </c>
      <c r="L178" s="18">
        <v>0</v>
      </c>
      <c r="M178" s="16">
        <f t="shared" si="211"/>
        <v>0</v>
      </c>
      <c r="N178" s="18">
        <f t="shared" si="214"/>
        <v>70</v>
      </c>
      <c r="O178" s="16">
        <f t="shared" si="217"/>
        <v>0.93333333333333335</v>
      </c>
      <c r="P178" s="32">
        <f t="shared" si="218"/>
        <v>9</v>
      </c>
    </row>
    <row r="179" spans="1:16" s="12" customFormat="1" ht="12">
      <c r="A179" s="35" t="s">
        <v>29</v>
      </c>
      <c r="B179" s="17">
        <v>131</v>
      </c>
      <c r="C179" s="30">
        <v>131</v>
      </c>
      <c r="D179" s="18">
        <v>3</v>
      </c>
      <c r="E179" s="16">
        <f t="shared" si="207"/>
        <v>2.2900763358778626E-2</v>
      </c>
      <c r="F179" s="18">
        <v>34</v>
      </c>
      <c r="G179" s="16">
        <f t="shared" si="207"/>
        <v>0.25954198473282442</v>
      </c>
      <c r="H179" s="18">
        <v>79</v>
      </c>
      <c r="I179" s="16">
        <f t="shared" si="207"/>
        <v>0.60305343511450382</v>
      </c>
      <c r="J179" s="48">
        <v>14</v>
      </c>
      <c r="K179" s="16">
        <f t="shared" si="207"/>
        <v>0.10687022900763359</v>
      </c>
      <c r="L179" s="18">
        <v>1</v>
      </c>
      <c r="M179" s="16">
        <f t="shared" si="211"/>
        <v>7.6335877862595417E-3</v>
      </c>
      <c r="N179" s="18">
        <f t="shared" si="214"/>
        <v>116</v>
      </c>
      <c r="O179" s="16">
        <f t="shared" si="217"/>
        <v>0.8854961832061069</v>
      </c>
      <c r="P179" s="32">
        <f t="shared" si="218"/>
        <v>11</v>
      </c>
    </row>
    <row r="180" spans="1:16" s="12" customFormat="1" ht="12">
      <c r="A180" s="35" t="s">
        <v>30</v>
      </c>
      <c r="B180" s="17">
        <v>311</v>
      </c>
      <c r="C180" s="30">
        <f t="shared" si="216"/>
        <v>311</v>
      </c>
      <c r="D180" s="18">
        <v>101</v>
      </c>
      <c r="E180" s="16">
        <f t="shared" si="207"/>
        <v>0.32475884244372988</v>
      </c>
      <c r="F180" s="18">
        <v>96</v>
      </c>
      <c r="G180" s="16">
        <f t="shared" si="207"/>
        <v>0.3086816720257235</v>
      </c>
      <c r="H180" s="18">
        <v>102</v>
      </c>
      <c r="I180" s="16">
        <f t="shared" si="207"/>
        <v>0.32797427652733119</v>
      </c>
      <c r="J180" s="42">
        <v>12</v>
      </c>
      <c r="K180" s="16">
        <f t="shared" si="207"/>
        <v>3.8585209003215437E-2</v>
      </c>
      <c r="L180" s="18">
        <v>0</v>
      </c>
      <c r="M180" s="16">
        <f t="shared" si="211"/>
        <v>0</v>
      </c>
      <c r="N180" s="18">
        <f t="shared" si="214"/>
        <v>299</v>
      </c>
      <c r="O180" s="16">
        <f t="shared" si="217"/>
        <v>0.96141479099678462</v>
      </c>
      <c r="P180" s="32">
        <f t="shared" si="218"/>
        <v>4</v>
      </c>
    </row>
    <row r="181" spans="1:16" s="12" customFormat="1" ht="12">
      <c r="A181" s="35" t="s">
        <v>31</v>
      </c>
      <c r="B181" s="17">
        <v>85</v>
      </c>
      <c r="C181" s="30">
        <f t="shared" si="216"/>
        <v>85</v>
      </c>
      <c r="D181" s="18">
        <v>5</v>
      </c>
      <c r="E181" s="16">
        <f t="shared" si="207"/>
        <v>5.8823529411764705E-2</v>
      </c>
      <c r="F181" s="18">
        <v>24</v>
      </c>
      <c r="G181" s="16">
        <f t="shared" si="207"/>
        <v>0.28235294117647058</v>
      </c>
      <c r="H181" s="18">
        <v>51</v>
      </c>
      <c r="I181" s="16">
        <f t="shared" si="207"/>
        <v>0.6</v>
      </c>
      <c r="J181" s="18">
        <v>5</v>
      </c>
      <c r="K181" s="16">
        <f t="shared" si="207"/>
        <v>5.8823529411764705E-2</v>
      </c>
      <c r="L181" s="18"/>
      <c r="M181" s="16">
        <f t="shared" si="211"/>
        <v>0</v>
      </c>
      <c r="N181" s="18">
        <f t="shared" si="214"/>
        <v>80</v>
      </c>
      <c r="O181" s="16">
        <f t="shared" si="217"/>
        <v>0.94117647058823528</v>
      </c>
      <c r="P181" s="32">
        <f t="shared" si="218"/>
        <v>6</v>
      </c>
    </row>
    <row r="182" spans="1:16" s="12" customFormat="1" ht="12">
      <c r="A182" s="35" t="s">
        <v>32</v>
      </c>
      <c r="B182" s="33">
        <v>39</v>
      </c>
      <c r="C182" s="30">
        <f t="shared" si="216"/>
        <v>39</v>
      </c>
      <c r="D182" s="18">
        <v>2</v>
      </c>
      <c r="E182" s="16">
        <f t="shared" si="207"/>
        <v>5.128205128205128E-2</v>
      </c>
      <c r="F182" s="18">
        <v>10</v>
      </c>
      <c r="G182" s="16">
        <f t="shared" si="207"/>
        <v>0.25641025641025639</v>
      </c>
      <c r="H182" s="18">
        <v>24</v>
      </c>
      <c r="I182" s="16">
        <f t="shared" si="207"/>
        <v>0.61538461538461542</v>
      </c>
      <c r="J182" s="18">
        <v>3</v>
      </c>
      <c r="K182" s="16">
        <f t="shared" si="207"/>
        <v>7.6923076923076927E-2</v>
      </c>
      <c r="L182" s="18">
        <v>0</v>
      </c>
      <c r="M182" s="16">
        <f t="shared" si="211"/>
        <v>0</v>
      </c>
      <c r="N182" s="18">
        <f t="shared" si="214"/>
        <v>36</v>
      </c>
      <c r="O182" s="16">
        <f t="shared" si="217"/>
        <v>0.92307692307692313</v>
      </c>
      <c r="P182" s="32">
        <f t="shared" si="218"/>
        <v>10</v>
      </c>
    </row>
    <row r="183" spans="1:16" s="46" customFormat="1">
      <c r="A183" s="29" t="s">
        <v>35</v>
      </c>
      <c r="B183" s="29">
        <f>SUM(B169:B182)</f>
        <v>3365</v>
      </c>
      <c r="C183" s="34">
        <f t="shared" si="216"/>
        <v>3365</v>
      </c>
      <c r="D183" s="29">
        <f>SUM(D169:D182)</f>
        <v>543</v>
      </c>
      <c r="E183" s="31">
        <f t="shared" si="207"/>
        <v>0.16136701337295692</v>
      </c>
      <c r="F183" s="29">
        <f>SUM(F169:F182)</f>
        <v>1279</v>
      </c>
      <c r="G183" s="31">
        <f t="shared" si="207"/>
        <v>0.38008915304606239</v>
      </c>
      <c r="H183" s="29">
        <f>SUM(H169:H182)</f>
        <v>1303</v>
      </c>
      <c r="I183" s="31">
        <f t="shared" si="207"/>
        <v>0.38722139673105499</v>
      </c>
      <c r="J183" s="29">
        <f>SUM(J169:J182)</f>
        <v>223</v>
      </c>
      <c r="K183" s="31">
        <f t="shared" si="207"/>
        <v>6.6270430906389302E-2</v>
      </c>
      <c r="L183" s="29">
        <f>SUM(L169:L182)</f>
        <v>17</v>
      </c>
      <c r="M183" s="31">
        <f t="shared" si="211"/>
        <v>5.0520059435364044E-3</v>
      </c>
      <c r="N183" s="20">
        <f t="shared" si="214"/>
        <v>3125</v>
      </c>
      <c r="O183" s="31">
        <f t="shared" ref="O183:O197" si="219">N183/$C183</f>
        <v>0.92867756315007433</v>
      </c>
      <c r="P183" s="37"/>
    </row>
    <row r="184" spans="1:16" s="12" customFormat="1" ht="12">
      <c r="A184" s="35" t="s">
        <v>19</v>
      </c>
      <c r="B184" s="47">
        <v>515</v>
      </c>
      <c r="C184" s="30">
        <f t="shared" si="216"/>
        <v>515</v>
      </c>
      <c r="D184" s="18">
        <v>252</v>
      </c>
      <c r="E184" s="16">
        <f t="shared" si="207"/>
        <v>0.48932038834951458</v>
      </c>
      <c r="F184" s="18">
        <v>192</v>
      </c>
      <c r="G184" s="16">
        <f t="shared" si="207"/>
        <v>0.37281553398058254</v>
      </c>
      <c r="H184" s="18">
        <v>71</v>
      </c>
      <c r="I184" s="16">
        <f t="shared" si="207"/>
        <v>0.13786407766990291</v>
      </c>
      <c r="J184" s="48">
        <v>0</v>
      </c>
      <c r="K184" s="16">
        <f t="shared" si="207"/>
        <v>0</v>
      </c>
      <c r="L184" s="18">
        <v>0</v>
      </c>
      <c r="M184" s="16">
        <f t="shared" si="211"/>
        <v>0</v>
      </c>
      <c r="N184" s="18">
        <f t="shared" si="214"/>
        <v>515</v>
      </c>
      <c r="O184" s="16">
        <f t="shared" si="219"/>
        <v>1</v>
      </c>
      <c r="P184" s="32">
        <f>RANK(O184,O$184:O$197,0)</f>
        <v>1</v>
      </c>
    </row>
    <row r="185" spans="1:16" s="12" customFormat="1" ht="12">
      <c r="A185" s="35" t="s">
        <v>20</v>
      </c>
      <c r="B185" s="33">
        <v>434</v>
      </c>
      <c r="C185" s="30">
        <f t="shared" si="216"/>
        <v>434</v>
      </c>
      <c r="D185" s="18">
        <v>77</v>
      </c>
      <c r="E185" s="16">
        <f t="shared" si="207"/>
        <v>0.17741935483870969</v>
      </c>
      <c r="F185" s="18">
        <v>194</v>
      </c>
      <c r="G185" s="16">
        <f t="shared" si="207"/>
        <v>0.44700460829493088</v>
      </c>
      <c r="H185" s="18">
        <v>146</v>
      </c>
      <c r="I185" s="16">
        <f t="shared" si="207"/>
        <v>0.33640552995391704</v>
      </c>
      <c r="J185" s="18">
        <v>16</v>
      </c>
      <c r="K185" s="16">
        <f t="shared" si="207"/>
        <v>3.6866359447004608E-2</v>
      </c>
      <c r="L185" s="18">
        <v>1</v>
      </c>
      <c r="M185" s="16">
        <f t="shared" si="211"/>
        <v>2.304147465437788E-3</v>
      </c>
      <c r="N185" s="18">
        <f t="shared" si="214"/>
        <v>417</v>
      </c>
      <c r="O185" s="16">
        <f t="shared" si="219"/>
        <v>0.96082949308755761</v>
      </c>
      <c r="P185" s="32">
        <f t="shared" ref="P185:P197" si="220">RANK(O185,O$184:O$197,0)</f>
        <v>10</v>
      </c>
    </row>
    <row r="186" spans="1:16" s="12" customFormat="1" ht="12">
      <c r="A186" s="35" t="s">
        <v>21</v>
      </c>
      <c r="B186" s="17">
        <v>235</v>
      </c>
      <c r="C186" s="30">
        <f t="shared" si="216"/>
        <v>235</v>
      </c>
      <c r="D186" s="18">
        <v>70</v>
      </c>
      <c r="E186" s="16">
        <f t="shared" si="207"/>
        <v>0.2978723404255319</v>
      </c>
      <c r="F186" s="18">
        <v>118</v>
      </c>
      <c r="G186" s="16">
        <f t="shared" si="207"/>
        <v>0.50212765957446803</v>
      </c>
      <c r="H186" s="18">
        <v>46</v>
      </c>
      <c r="I186" s="16">
        <f t="shared" si="207"/>
        <v>0.19574468085106383</v>
      </c>
      <c r="J186" s="48">
        <v>1</v>
      </c>
      <c r="K186" s="16">
        <f t="shared" si="207"/>
        <v>4.2553191489361703E-3</v>
      </c>
      <c r="L186" s="18">
        <v>0</v>
      </c>
      <c r="M186" s="16">
        <f t="shared" si="211"/>
        <v>0</v>
      </c>
      <c r="N186" s="18">
        <f t="shared" si="214"/>
        <v>234</v>
      </c>
      <c r="O186" s="16">
        <f t="shared" si="219"/>
        <v>0.99574468085106382</v>
      </c>
      <c r="P186" s="32">
        <f t="shared" si="220"/>
        <v>4</v>
      </c>
    </row>
    <row r="187" spans="1:16" s="12" customFormat="1" ht="12">
      <c r="A187" s="35" t="s">
        <v>22</v>
      </c>
      <c r="B187" s="17">
        <v>276</v>
      </c>
      <c r="C187" s="30">
        <f t="shared" si="216"/>
        <v>276</v>
      </c>
      <c r="D187" s="18">
        <v>28</v>
      </c>
      <c r="E187" s="16">
        <f t="shared" si="207"/>
        <v>0.10144927536231885</v>
      </c>
      <c r="F187" s="18">
        <v>117</v>
      </c>
      <c r="G187" s="16">
        <f t="shared" si="207"/>
        <v>0.42391304347826086</v>
      </c>
      <c r="H187" s="18">
        <v>125</v>
      </c>
      <c r="I187" s="16">
        <f t="shared" si="207"/>
        <v>0.45289855072463769</v>
      </c>
      <c r="J187" s="18">
        <v>6</v>
      </c>
      <c r="K187" s="16">
        <f t="shared" si="207"/>
        <v>2.1739130434782608E-2</v>
      </c>
      <c r="L187" s="18">
        <v>0</v>
      </c>
      <c r="M187" s="16">
        <f t="shared" si="211"/>
        <v>0</v>
      </c>
      <c r="N187" s="18">
        <f t="shared" si="214"/>
        <v>270</v>
      </c>
      <c r="O187" s="16">
        <f t="shared" si="219"/>
        <v>0.97826086956521741</v>
      </c>
      <c r="P187" s="32">
        <f t="shared" si="220"/>
        <v>7</v>
      </c>
    </row>
    <row r="188" spans="1:16" s="12" customFormat="1" ht="12">
      <c r="A188" s="35" t="s">
        <v>23</v>
      </c>
      <c r="B188" s="17">
        <v>213</v>
      </c>
      <c r="C188" s="30">
        <f t="shared" si="216"/>
        <v>213</v>
      </c>
      <c r="D188" s="18">
        <v>16</v>
      </c>
      <c r="E188" s="16">
        <f t="shared" si="207"/>
        <v>7.5117370892018781E-2</v>
      </c>
      <c r="F188" s="18">
        <v>90</v>
      </c>
      <c r="G188" s="16">
        <f t="shared" si="207"/>
        <v>0.42253521126760563</v>
      </c>
      <c r="H188" s="18">
        <v>100</v>
      </c>
      <c r="I188" s="16">
        <f t="shared" si="207"/>
        <v>0.46948356807511737</v>
      </c>
      <c r="J188" s="42">
        <v>7</v>
      </c>
      <c r="K188" s="16">
        <f t="shared" si="207"/>
        <v>3.2863849765258218E-2</v>
      </c>
      <c r="L188" s="18">
        <v>0</v>
      </c>
      <c r="M188" s="16">
        <f t="shared" si="211"/>
        <v>0</v>
      </c>
      <c r="N188" s="18">
        <f t="shared" si="214"/>
        <v>206</v>
      </c>
      <c r="O188" s="16">
        <f t="shared" si="219"/>
        <v>0.96713615023474175</v>
      </c>
      <c r="P188" s="32">
        <f t="shared" si="220"/>
        <v>8</v>
      </c>
    </row>
    <row r="189" spans="1:16" s="12" customFormat="1" ht="12">
      <c r="A189" s="36" t="s">
        <v>24</v>
      </c>
      <c r="B189" s="17">
        <v>175</v>
      </c>
      <c r="C189" s="30">
        <f t="shared" si="216"/>
        <v>175</v>
      </c>
      <c r="D189" s="18">
        <v>22</v>
      </c>
      <c r="E189" s="16">
        <f t="shared" si="207"/>
        <v>0.12571428571428572</v>
      </c>
      <c r="F189" s="18">
        <v>75</v>
      </c>
      <c r="G189" s="16">
        <f t="shared" si="207"/>
        <v>0.42857142857142855</v>
      </c>
      <c r="H189" s="18">
        <v>72</v>
      </c>
      <c r="I189" s="16">
        <f t="shared" si="207"/>
        <v>0.41142857142857142</v>
      </c>
      <c r="J189" s="48">
        <v>6</v>
      </c>
      <c r="K189" s="16">
        <f t="shared" si="207"/>
        <v>3.4285714285714287E-2</v>
      </c>
      <c r="L189" s="18"/>
      <c r="M189" s="16">
        <f t="shared" si="211"/>
        <v>0</v>
      </c>
      <c r="N189" s="18">
        <f t="shared" si="214"/>
        <v>169</v>
      </c>
      <c r="O189" s="16">
        <f t="shared" si="219"/>
        <v>0.96571428571428575</v>
      </c>
      <c r="P189" s="32">
        <f t="shared" si="220"/>
        <v>9</v>
      </c>
    </row>
    <row r="190" spans="1:16" s="12" customFormat="1" ht="12">
      <c r="A190" s="36" t="s">
        <v>25</v>
      </c>
      <c r="B190" s="17">
        <v>200</v>
      </c>
      <c r="C190" s="30">
        <f t="shared" si="216"/>
        <v>200</v>
      </c>
      <c r="D190" s="18">
        <v>33</v>
      </c>
      <c r="E190" s="16">
        <f t="shared" si="207"/>
        <v>0.16500000000000001</v>
      </c>
      <c r="F190" s="18">
        <v>87</v>
      </c>
      <c r="G190" s="16">
        <f t="shared" si="207"/>
        <v>0.435</v>
      </c>
      <c r="H190" s="18">
        <v>76</v>
      </c>
      <c r="I190" s="16">
        <f t="shared" si="207"/>
        <v>0.38</v>
      </c>
      <c r="J190" s="18">
        <v>4</v>
      </c>
      <c r="K190" s="16">
        <f t="shared" si="207"/>
        <v>0.02</v>
      </c>
      <c r="L190" s="18">
        <v>0</v>
      </c>
      <c r="M190" s="16">
        <f t="shared" si="211"/>
        <v>0</v>
      </c>
      <c r="N190" s="18">
        <f t="shared" si="214"/>
        <v>196</v>
      </c>
      <c r="O190" s="16">
        <f t="shared" si="219"/>
        <v>0.98</v>
      </c>
      <c r="P190" s="32">
        <f t="shared" si="220"/>
        <v>6</v>
      </c>
    </row>
    <row r="191" spans="1:16" s="12" customFormat="1" ht="12">
      <c r="A191" s="35" t="s">
        <v>26</v>
      </c>
      <c r="B191" s="17">
        <v>90</v>
      </c>
      <c r="C191" s="30">
        <f t="shared" si="216"/>
        <v>90</v>
      </c>
      <c r="D191" s="18">
        <v>10</v>
      </c>
      <c r="E191" s="16">
        <f t="shared" si="207"/>
        <v>0.1111111111111111</v>
      </c>
      <c r="F191" s="18">
        <v>27</v>
      </c>
      <c r="G191" s="16">
        <f t="shared" si="207"/>
        <v>0.3</v>
      </c>
      <c r="H191" s="18">
        <v>45</v>
      </c>
      <c r="I191" s="16">
        <f t="shared" si="207"/>
        <v>0.5</v>
      </c>
      <c r="J191" s="48">
        <v>8</v>
      </c>
      <c r="K191" s="16">
        <f t="shared" si="207"/>
        <v>8.8888888888888892E-2</v>
      </c>
      <c r="L191" s="18">
        <v>0</v>
      </c>
      <c r="M191" s="16">
        <f t="shared" si="211"/>
        <v>0</v>
      </c>
      <c r="N191" s="18">
        <f t="shared" si="214"/>
        <v>82</v>
      </c>
      <c r="O191" s="16">
        <f t="shared" si="219"/>
        <v>0.91111111111111109</v>
      </c>
      <c r="P191" s="32">
        <f t="shared" si="220"/>
        <v>12</v>
      </c>
    </row>
    <row r="192" spans="1:16" s="12" customFormat="1" ht="12">
      <c r="A192" s="35" t="s">
        <v>27</v>
      </c>
      <c r="B192" s="33">
        <v>95</v>
      </c>
      <c r="C192" s="30">
        <f t="shared" si="216"/>
        <v>95</v>
      </c>
      <c r="D192" s="18">
        <v>18</v>
      </c>
      <c r="E192" s="16">
        <f t="shared" si="207"/>
        <v>0.18947368421052632</v>
      </c>
      <c r="F192" s="18">
        <v>43</v>
      </c>
      <c r="G192" s="16">
        <f t="shared" si="207"/>
        <v>0.45263157894736844</v>
      </c>
      <c r="H192" s="18">
        <v>34</v>
      </c>
      <c r="I192" s="16">
        <f t="shared" si="207"/>
        <v>0.35789473684210527</v>
      </c>
      <c r="J192" s="18">
        <v>0</v>
      </c>
      <c r="K192" s="16">
        <f t="shared" si="207"/>
        <v>0</v>
      </c>
      <c r="L192" s="18">
        <v>0</v>
      </c>
      <c r="M192" s="16">
        <f t="shared" si="211"/>
        <v>0</v>
      </c>
      <c r="N192" s="18">
        <f t="shared" si="214"/>
        <v>95</v>
      </c>
      <c r="O192" s="16">
        <f t="shared" si="219"/>
        <v>1</v>
      </c>
      <c r="P192" s="32">
        <f t="shared" si="220"/>
        <v>1</v>
      </c>
    </row>
    <row r="193" spans="1:16" s="12" customFormat="1">
      <c r="A193" s="35" t="s">
        <v>28</v>
      </c>
      <c r="B193" s="51">
        <v>41</v>
      </c>
      <c r="C193" s="30">
        <f t="shared" si="216"/>
        <v>41</v>
      </c>
      <c r="D193" s="18">
        <v>1</v>
      </c>
      <c r="E193" s="16">
        <f t="shared" si="207"/>
        <v>2.4390243902439025E-2</v>
      </c>
      <c r="F193" s="18">
        <v>11</v>
      </c>
      <c r="G193" s="16">
        <f t="shared" si="207"/>
        <v>0.26829268292682928</v>
      </c>
      <c r="H193" s="18">
        <v>23</v>
      </c>
      <c r="I193" s="16">
        <f t="shared" si="207"/>
        <v>0.56097560975609762</v>
      </c>
      <c r="J193" s="50">
        <v>6</v>
      </c>
      <c r="K193" s="16">
        <f t="shared" si="207"/>
        <v>0.14634146341463414</v>
      </c>
      <c r="L193" s="18">
        <v>0</v>
      </c>
      <c r="M193" s="16">
        <f t="shared" si="211"/>
        <v>0</v>
      </c>
      <c r="N193" s="18">
        <f t="shared" si="214"/>
        <v>35</v>
      </c>
      <c r="O193" s="16">
        <f t="shared" si="219"/>
        <v>0.85365853658536583</v>
      </c>
      <c r="P193" s="32">
        <f t="shared" si="220"/>
        <v>13</v>
      </c>
    </row>
    <row r="194" spans="1:16" s="12" customFormat="1" ht="12">
      <c r="A194" s="35" t="s">
        <v>29</v>
      </c>
      <c r="B194" s="17">
        <v>95</v>
      </c>
      <c r="C194" s="30">
        <v>95</v>
      </c>
      <c r="D194" s="18">
        <v>2</v>
      </c>
      <c r="E194" s="16">
        <f t="shared" si="207"/>
        <v>2.1052631578947368E-2</v>
      </c>
      <c r="F194" s="18">
        <v>33</v>
      </c>
      <c r="G194" s="16">
        <f t="shared" si="207"/>
        <v>0.3473684210526316</v>
      </c>
      <c r="H194" s="18">
        <v>55</v>
      </c>
      <c r="I194" s="16">
        <f t="shared" si="207"/>
        <v>0.57894736842105265</v>
      </c>
      <c r="J194" s="48">
        <v>5</v>
      </c>
      <c r="K194" s="16">
        <f t="shared" si="207"/>
        <v>5.2631578947368418E-2</v>
      </c>
      <c r="L194" s="18">
        <v>0</v>
      </c>
      <c r="M194" s="16">
        <f t="shared" si="211"/>
        <v>0</v>
      </c>
      <c r="N194" s="18">
        <f t="shared" si="214"/>
        <v>90</v>
      </c>
      <c r="O194" s="16">
        <f t="shared" si="219"/>
        <v>0.94736842105263153</v>
      </c>
      <c r="P194" s="32">
        <f t="shared" si="220"/>
        <v>11</v>
      </c>
    </row>
    <row r="195" spans="1:16" s="12" customFormat="1" ht="12">
      <c r="A195" s="35" t="s">
        <v>30</v>
      </c>
      <c r="B195" s="17">
        <v>209</v>
      </c>
      <c r="C195" s="30">
        <f t="shared" si="216"/>
        <v>209</v>
      </c>
      <c r="D195" s="18">
        <v>49</v>
      </c>
      <c r="E195" s="16">
        <f t="shared" si="207"/>
        <v>0.23444976076555024</v>
      </c>
      <c r="F195" s="18">
        <v>114</v>
      </c>
      <c r="G195" s="16">
        <f t="shared" si="207"/>
        <v>0.54545454545454541</v>
      </c>
      <c r="H195" s="18">
        <v>46</v>
      </c>
      <c r="I195" s="16">
        <f t="shared" si="207"/>
        <v>0.22009569377990432</v>
      </c>
      <c r="J195" s="42">
        <v>0</v>
      </c>
      <c r="K195" s="16">
        <f t="shared" si="207"/>
        <v>0</v>
      </c>
      <c r="L195" s="18">
        <v>0</v>
      </c>
      <c r="M195" s="16">
        <f t="shared" si="211"/>
        <v>0</v>
      </c>
      <c r="N195" s="18">
        <f t="shared" si="214"/>
        <v>209</v>
      </c>
      <c r="O195" s="16">
        <f t="shared" si="219"/>
        <v>1</v>
      </c>
      <c r="P195" s="32">
        <f t="shared" si="220"/>
        <v>1</v>
      </c>
    </row>
    <row r="196" spans="1:16" s="12" customFormat="1" ht="12">
      <c r="A196" s="35" t="s">
        <v>31</v>
      </c>
      <c r="B196" s="17">
        <v>115</v>
      </c>
      <c r="C196" s="30">
        <f t="shared" si="216"/>
        <v>115</v>
      </c>
      <c r="D196" s="18">
        <v>2</v>
      </c>
      <c r="E196" s="16">
        <f t="shared" si="207"/>
        <v>1.7391304347826087E-2</v>
      </c>
      <c r="F196" s="18">
        <v>36</v>
      </c>
      <c r="G196" s="16">
        <f t="shared" si="207"/>
        <v>0.31304347826086959</v>
      </c>
      <c r="H196" s="18">
        <v>76</v>
      </c>
      <c r="I196" s="16">
        <f t="shared" si="207"/>
        <v>0.66086956521739126</v>
      </c>
      <c r="J196" s="18">
        <v>1</v>
      </c>
      <c r="K196" s="16">
        <f t="shared" si="207"/>
        <v>8.6956521739130436E-3</v>
      </c>
      <c r="L196" s="18"/>
      <c r="M196" s="16">
        <f t="shared" si="211"/>
        <v>0</v>
      </c>
      <c r="N196" s="18">
        <f t="shared" si="214"/>
        <v>114</v>
      </c>
      <c r="O196" s="16">
        <f t="shared" si="219"/>
        <v>0.99130434782608701</v>
      </c>
      <c r="P196" s="32">
        <f t="shared" si="220"/>
        <v>5</v>
      </c>
    </row>
    <row r="197" spans="1:16" s="12" customFormat="1" ht="12">
      <c r="A197" s="35" t="s">
        <v>32</v>
      </c>
      <c r="B197" s="33">
        <v>56</v>
      </c>
      <c r="C197" s="30">
        <f t="shared" si="216"/>
        <v>56</v>
      </c>
      <c r="D197" s="18">
        <v>1</v>
      </c>
      <c r="E197" s="16">
        <f t="shared" si="207"/>
        <v>1.7857142857142856E-2</v>
      </c>
      <c r="F197" s="18">
        <v>12</v>
      </c>
      <c r="G197" s="16">
        <f t="shared" si="207"/>
        <v>0.21428571428571427</v>
      </c>
      <c r="H197" s="18">
        <v>31</v>
      </c>
      <c r="I197" s="16">
        <f t="shared" si="207"/>
        <v>0.5535714285714286</v>
      </c>
      <c r="J197" s="18">
        <v>11</v>
      </c>
      <c r="K197" s="16">
        <f t="shared" si="207"/>
        <v>0.19642857142857142</v>
      </c>
      <c r="L197" s="18">
        <v>1</v>
      </c>
      <c r="M197" s="16">
        <f t="shared" si="211"/>
        <v>1.7857142857142856E-2</v>
      </c>
      <c r="N197" s="18">
        <f>SUM(D197,F197,H197)</f>
        <v>44</v>
      </c>
      <c r="O197" s="16">
        <f t="shared" si="219"/>
        <v>0.7857142857142857</v>
      </c>
      <c r="P197" s="32">
        <f t="shared" si="220"/>
        <v>14</v>
      </c>
    </row>
    <row r="198" spans="1:16" s="46" customFormat="1">
      <c r="A198" s="29" t="s">
        <v>36</v>
      </c>
      <c r="B198" s="29">
        <f>SUM(B184:B197)</f>
        <v>2749</v>
      </c>
      <c r="C198" s="34">
        <f t="shared" si="216"/>
        <v>2749</v>
      </c>
      <c r="D198" s="29">
        <f>SUM(D184:D197)</f>
        <v>581</v>
      </c>
      <c r="E198" s="31">
        <f t="shared" si="207"/>
        <v>0.21134958166606038</v>
      </c>
      <c r="F198" s="29">
        <f>SUM(F184:F197)</f>
        <v>1149</v>
      </c>
      <c r="G198" s="31">
        <f t="shared" si="207"/>
        <v>0.41797017097126227</v>
      </c>
      <c r="H198" s="29">
        <f>SUM(H184:H197)</f>
        <v>946</v>
      </c>
      <c r="I198" s="31">
        <f t="shared" si="207"/>
        <v>0.34412513641324116</v>
      </c>
      <c r="J198" s="29">
        <f>SUM(J184:J197)</f>
        <v>71</v>
      </c>
      <c r="K198" s="31">
        <f t="shared" si="207"/>
        <v>2.5827573663150236E-2</v>
      </c>
      <c r="L198" s="29">
        <f>SUM(L184:L197)</f>
        <v>2</v>
      </c>
      <c r="M198" s="31">
        <f t="shared" si="211"/>
        <v>7.2753728628592216E-4</v>
      </c>
      <c r="N198" s="20">
        <f>SUM(D198,F198,H198)</f>
        <v>2676</v>
      </c>
      <c r="O198" s="31">
        <f>N198/$C198</f>
        <v>0.97344488905056381</v>
      </c>
      <c r="P198" s="37"/>
    </row>
    <row r="199" spans="1:16" s="46" customFormat="1">
      <c r="A199" s="20" t="s">
        <v>1</v>
      </c>
      <c r="B199" s="29">
        <f>B153+B168+B183+B198</f>
        <v>14221</v>
      </c>
      <c r="C199" s="34">
        <f t="shared" si="216"/>
        <v>14221</v>
      </c>
      <c r="D199" s="29">
        <f>D153+D168+D183+D198</f>
        <v>2544</v>
      </c>
      <c r="E199" s="31">
        <f t="shared" si="207"/>
        <v>0.17889037339146333</v>
      </c>
      <c r="F199" s="29">
        <f>F153+F168+F183+F198</f>
        <v>5695</v>
      </c>
      <c r="G199" s="31">
        <f t="shared" si="207"/>
        <v>0.40046410238379859</v>
      </c>
      <c r="H199" s="29">
        <f>H153+H168+H183+H198</f>
        <v>5053</v>
      </c>
      <c r="I199" s="31">
        <f t="shared" si="207"/>
        <v>0.35531959777793404</v>
      </c>
      <c r="J199" s="29">
        <f>J153+J168+J183+J198</f>
        <v>846</v>
      </c>
      <c r="K199" s="31">
        <f t="shared" si="207"/>
        <v>5.9489487377821532E-2</v>
      </c>
      <c r="L199" s="29">
        <f>L153+L168+L183+L198</f>
        <v>83</v>
      </c>
      <c r="M199" s="31">
        <f t="shared" si="211"/>
        <v>5.8364390689824904E-3</v>
      </c>
      <c r="N199" s="29">
        <f>N153+N168+N183+N198</f>
        <v>13292</v>
      </c>
      <c r="O199" s="31">
        <f>N199/$C199</f>
        <v>0.93467407355319598</v>
      </c>
      <c r="P199" s="20"/>
    </row>
  </sheetData>
  <mergeCells count="27">
    <mergeCell ref="J137:K137"/>
    <mergeCell ref="L137:M137"/>
    <mergeCell ref="N137:P137"/>
    <mergeCell ref="A137:A138"/>
    <mergeCell ref="B137:B138"/>
    <mergeCell ref="C137:C138"/>
    <mergeCell ref="D137:E137"/>
    <mergeCell ref="F137:G137"/>
    <mergeCell ref="H137:I137"/>
    <mergeCell ref="A4:A5"/>
    <mergeCell ref="C4:C5"/>
    <mergeCell ref="D4:E4"/>
    <mergeCell ref="F4:G4"/>
    <mergeCell ref="A70:A71"/>
    <mergeCell ref="C70:C71"/>
    <mergeCell ref="D70:E70"/>
    <mergeCell ref="F70:G70"/>
    <mergeCell ref="B4:B5"/>
    <mergeCell ref="B70:B71"/>
    <mergeCell ref="H70:I70"/>
    <mergeCell ref="L70:M70"/>
    <mergeCell ref="N70:P70"/>
    <mergeCell ref="L4:M4"/>
    <mergeCell ref="N4:P4"/>
    <mergeCell ref="H4:I4"/>
    <mergeCell ref="J4:K4"/>
    <mergeCell ref="J70:K70"/>
  </mergeCells>
  <phoneticPr fontId="0" type="noConversion"/>
  <printOptions horizontalCentered="1"/>
  <pageMargins left="0.47244094488188981" right="0.31496062992125984" top="0.27559055118110237" bottom="0.27559055118110237" header="0.15748031496062992" footer="0.1968503937007874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98"/>
  <sheetViews>
    <sheetView workbookViewId="0">
      <selection activeCell="A197" sqref="A197:XFD198"/>
    </sheetView>
  </sheetViews>
  <sheetFormatPr defaultRowHeight="12.75"/>
  <cols>
    <col min="1" max="1" width="11.42578125" style="6" customWidth="1"/>
    <col min="2" max="2" width="8.28515625" style="6" customWidth="1"/>
    <col min="3" max="3" width="9.140625" style="6" customWidth="1"/>
    <col min="4" max="14" width="8.5703125" style="6" customWidth="1"/>
    <col min="15" max="15" width="8.5703125" style="7" customWidth="1"/>
    <col min="16" max="16" width="7.8554687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66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8" customFormat="1" ht="12" customHeight="1">
      <c r="O3" s="9"/>
    </row>
    <row r="4" spans="1:16" s="11" customFormat="1" ht="13.5" customHeight="1">
      <c r="A4" s="65" t="s">
        <v>37</v>
      </c>
      <c r="B4" s="67" t="s">
        <v>14</v>
      </c>
      <c r="C4" s="67" t="s">
        <v>15</v>
      </c>
      <c r="D4" s="60" t="s">
        <v>4</v>
      </c>
      <c r="E4" s="61"/>
      <c r="F4" s="60" t="s">
        <v>5</v>
      </c>
      <c r="G4" s="61"/>
      <c r="H4" s="60" t="s">
        <v>0</v>
      </c>
      <c r="I4" s="61"/>
      <c r="J4" s="60" t="s">
        <v>12</v>
      </c>
      <c r="K4" s="61"/>
      <c r="L4" s="60" t="s">
        <v>13</v>
      </c>
      <c r="M4" s="61"/>
      <c r="N4" s="62" t="s">
        <v>6</v>
      </c>
      <c r="O4" s="63"/>
      <c r="P4" s="64"/>
    </row>
    <row r="5" spans="1:16" s="12" customFormat="1" ht="12">
      <c r="A5" s="66"/>
      <c r="B5" s="68"/>
      <c r="C5" s="68"/>
      <c r="D5" s="18" t="s">
        <v>17</v>
      </c>
      <c r="E5" s="18" t="s">
        <v>3</v>
      </c>
      <c r="F5" s="18" t="s">
        <v>17</v>
      </c>
      <c r="G5" s="18" t="s">
        <v>3</v>
      </c>
      <c r="H5" s="18" t="s">
        <v>17</v>
      </c>
      <c r="I5" s="18" t="s">
        <v>3</v>
      </c>
      <c r="J5" s="18" t="s">
        <v>17</v>
      </c>
      <c r="K5" s="18" t="s">
        <v>3</v>
      </c>
      <c r="L5" s="18" t="s">
        <v>17</v>
      </c>
      <c r="M5" s="18" t="s">
        <v>3</v>
      </c>
      <c r="N5" s="18" t="s">
        <v>2</v>
      </c>
      <c r="O5" s="19" t="s">
        <v>3</v>
      </c>
      <c r="P5" s="18" t="s">
        <v>7</v>
      </c>
    </row>
    <row r="6" spans="1:16" s="12" customFormat="1" ht="12">
      <c r="A6" s="35" t="s">
        <v>19</v>
      </c>
      <c r="B6" s="47">
        <v>518</v>
      </c>
      <c r="C6" s="30">
        <f t="shared" ref="C6:C50" si="0">SUM(D6,F6,H6,J6,L6)</f>
        <v>518</v>
      </c>
      <c r="D6" s="18">
        <v>462</v>
      </c>
      <c r="E6" s="16">
        <f>D6/$C6</f>
        <v>0.89189189189189189</v>
      </c>
      <c r="F6" s="18">
        <v>32</v>
      </c>
      <c r="G6" s="16">
        <f>F6/$C6</f>
        <v>6.1776061776061778E-2</v>
      </c>
      <c r="H6" s="18">
        <v>16</v>
      </c>
      <c r="I6" s="16">
        <f>H6/$C6</f>
        <v>3.0888030888030889E-2</v>
      </c>
      <c r="J6" s="48">
        <v>4</v>
      </c>
      <c r="K6" s="16">
        <f>J6/$C6</f>
        <v>7.7220077220077222E-3</v>
      </c>
      <c r="L6" s="49">
        <v>4</v>
      </c>
      <c r="M6" s="16">
        <f>L6/$C6</f>
        <v>7.7220077220077222E-3</v>
      </c>
      <c r="N6" s="18">
        <f>SUM(D6,F6,H6)</f>
        <v>510</v>
      </c>
      <c r="O6" s="16">
        <f>N6/$C6</f>
        <v>0.98455598455598459</v>
      </c>
      <c r="P6" s="32">
        <f>RANK(O6,O$6:O$19,0)</f>
        <v>1</v>
      </c>
    </row>
    <row r="7" spans="1:16" s="12" customFormat="1" ht="12">
      <c r="A7" s="35" t="s">
        <v>20</v>
      </c>
      <c r="B7" s="33">
        <v>490</v>
      </c>
      <c r="C7" s="30">
        <v>490</v>
      </c>
      <c r="D7" s="18">
        <v>328</v>
      </c>
      <c r="E7" s="16">
        <f t="shared" ref="E7:G66" si="1">D7/$C7</f>
        <v>0.66938775510204085</v>
      </c>
      <c r="F7" s="18">
        <v>72</v>
      </c>
      <c r="G7" s="16">
        <f t="shared" si="1"/>
        <v>0.14693877551020409</v>
      </c>
      <c r="H7" s="18">
        <v>49</v>
      </c>
      <c r="I7" s="16">
        <f t="shared" ref="I7" si="2">H7/$C7</f>
        <v>0.1</v>
      </c>
      <c r="J7" s="18">
        <v>20</v>
      </c>
      <c r="K7" s="16">
        <f t="shared" ref="K7" si="3">J7/$C7</f>
        <v>4.0816326530612242E-2</v>
      </c>
      <c r="L7" s="18">
        <v>21</v>
      </c>
      <c r="M7" s="16">
        <f t="shared" ref="M7" si="4">L7/$C7</f>
        <v>4.2857142857142858E-2</v>
      </c>
      <c r="N7" s="18">
        <f t="shared" ref="N7:N65" si="5">SUM(D7,F7,H7)</f>
        <v>449</v>
      </c>
      <c r="O7" s="16">
        <f t="shared" ref="O7:O19" si="6">N7/$C7</f>
        <v>0.91632653061224489</v>
      </c>
      <c r="P7" s="32">
        <f t="shared" ref="P7:P19" si="7">RANK(O7,O$6:O$19,0)</f>
        <v>8</v>
      </c>
    </row>
    <row r="8" spans="1:16" s="12" customFormat="1" ht="12">
      <c r="A8" s="35" t="s">
        <v>21</v>
      </c>
      <c r="B8" s="17">
        <v>583</v>
      </c>
      <c r="C8" s="30">
        <v>583</v>
      </c>
      <c r="D8" s="18">
        <v>430</v>
      </c>
      <c r="E8" s="16">
        <f t="shared" si="1"/>
        <v>0.73756432246998282</v>
      </c>
      <c r="F8" s="18">
        <v>106</v>
      </c>
      <c r="G8" s="16">
        <f t="shared" si="1"/>
        <v>0.18181818181818182</v>
      </c>
      <c r="H8" s="18">
        <v>31</v>
      </c>
      <c r="I8" s="16">
        <f t="shared" ref="I8" si="8">H8/$C8</f>
        <v>5.3173241852487133E-2</v>
      </c>
      <c r="J8" s="48">
        <v>9</v>
      </c>
      <c r="K8" s="16">
        <f t="shared" ref="K8" si="9">J8/$C8</f>
        <v>1.5437392795883362E-2</v>
      </c>
      <c r="L8" s="18">
        <v>7</v>
      </c>
      <c r="M8" s="16">
        <f t="shared" ref="M8" si="10">L8/$C8</f>
        <v>1.2006861063464836E-2</v>
      </c>
      <c r="N8" s="18">
        <f t="shared" si="5"/>
        <v>567</v>
      </c>
      <c r="O8" s="16">
        <f t="shared" si="6"/>
        <v>0.97255574614065177</v>
      </c>
      <c r="P8" s="32">
        <f t="shared" si="7"/>
        <v>3</v>
      </c>
    </row>
    <row r="9" spans="1:16" s="12" customFormat="1" ht="12">
      <c r="A9" s="35" t="s">
        <v>22</v>
      </c>
      <c r="B9" s="33">
        <v>300</v>
      </c>
      <c r="C9" s="30">
        <f t="shared" si="0"/>
        <v>300</v>
      </c>
      <c r="D9" s="18">
        <v>209</v>
      </c>
      <c r="E9" s="16">
        <f t="shared" si="1"/>
        <v>0.69666666666666666</v>
      </c>
      <c r="F9" s="18">
        <v>46</v>
      </c>
      <c r="G9" s="16">
        <f t="shared" si="1"/>
        <v>0.15333333333333332</v>
      </c>
      <c r="H9" s="18">
        <v>30</v>
      </c>
      <c r="I9" s="16">
        <f t="shared" ref="I9" si="11">H9/$C9</f>
        <v>0.1</v>
      </c>
      <c r="J9" s="18">
        <v>8</v>
      </c>
      <c r="K9" s="16">
        <f t="shared" ref="K9" si="12">J9/$C9</f>
        <v>2.6666666666666668E-2</v>
      </c>
      <c r="L9" s="18">
        <v>7</v>
      </c>
      <c r="M9" s="16">
        <f t="shared" ref="M9" si="13">L9/$C9</f>
        <v>2.3333333333333334E-2</v>
      </c>
      <c r="N9" s="18">
        <f t="shared" si="5"/>
        <v>285</v>
      </c>
      <c r="O9" s="16">
        <f t="shared" si="6"/>
        <v>0.95</v>
      </c>
      <c r="P9" s="32">
        <f t="shared" si="7"/>
        <v>4</v>
      </c>
    </row>
    <row r="10" spans="1:16" s="12" customFormat="1" ht="12">
      <c r="A10" s="35" t="s">
        <v>23</v>
      </c>
      <c r="B10" s="17">
        <v>384</v>
      </c>
      <c r="C10" s="30">
        <v>384</v>
      </c>
      <c r="D10" s="18">
        <v>281</v>
      </c>
      <c r="E10" s="16">
        <f t="shared" si="1"/>
        <v>0.73177083333333337</v>
      </c>
      <c r="F10" s="18">
        <v>53</v>
      </c>
      <c r="G10" s="16">
        <f t="shared" si="1"/>
        <v>0.13802083333333334</v>
      </c>
      <c r="H10" s="18">
        <v>25</v>
      </c>
      <c r="I10" s="16">
        <f t="shared" ref="I10" si="14">H10/$C10</f>
        <v>6.5104166666666671E-2</v>
      </c>
      <c r="J10" s="42">
        <v>15</v>
      </c>
      <c r="K10" s="16">
        <f t="shared" ref="K10" si="15">J10/$C10</f>
        <v>3.90625E-2</v>
      </c>
      <c r="L10" s="18">
        <v>10</v>
      </c>
      <c r="M10" s="16">
        <f t="shared" ref="M10" si="16">L10/$C10</f>
        <v>2.6041666666666668E-2</v>
      </c>
      <c r="N10" s="18">
        <f t="shared" si="5"/>
        <v>359</v>
      </c>
      <c r="O10" s="16">
        <f t="shared" si="6"/>
        <v>0.93489583333333337</v>
      </c>
      <c r="P10" s="32">
        <f t="shared" si="7"/>
        <v>6</v>
      </c>
    </row>
    <row r="11" spans="1:16" s="12" customFormat="1" ht="12">
      <c r="A11" s="36" t="s">
        <v>24</v>
      </c>
      <c r="B11" s="17">
        <v>305</v>
      </c>
      <c r="C11" s="30">
        <f t="shared" si="0"/>
        <v>305</v>
      </c>
      <c r="D11" s="18">
        <v>216</v>
      </c>
      <c r="E11" s="16">
        <f t="shared" si="1"/>
        <v>0.70819672131147537</v>
      </c>
      <c r="F11" s="18">
        <v>43</v>
      </c>
      <c r="G11" s="16">
        <f t="shared" si="1"/>
        <v>0.14098360655737704</v>
      </c>
      <c r="H11" s="18">
        <v>30</v>
      </c>
      <c r="I11" s="16">
        <f t="shared" ref="I11" si="17">H11/$C11</f>
        <v>9.8360655737704916E-2</v>
      </c>
      <c r="J11" s="48">
        <v>6</v>
      </c>
      <c r="K11" s="16">
        <f t="shared" ref="K11" si="18">J11/$C11</f>
        <v>1.9672131147540985E-2</v>
      </c>
      <c r="L11" s="18">
        <v>10</v>
      </c>
      <c r="M11" s="16">
        <f t="shared" ref="M11" si="19">L11/$C11</f>
        <v>3.2786885245901641E-2</v>
      </c>
      <c r="N11" s="18">
        <f t="shared" si="5"/>
        <v>289</v>
      </c>
      <c r="O11" s="16">
        <f t="shared" si="6"/>
        <v>0.94754098360655736</v>
      </c>
      <c r="P11" s="32">
        <f t="shared" si="7"/>
        <v>5</v>
      </c>
    </row>
    <row r="12" spans="1:16" s="12" customFormat="1" ht="12">
      <c r="A12" s="36" t="s">
        <v>25</v>
      </c>
      <c r="B12" s="30">
        <v>288</v>
      </c>
      <c r="C12" s="30">
        <f t="shared" si="0"/>
        <v>288</v>
      </c>
      <c r="D12" s="18">
        <v>238</v>
      </c>
      <c r="E12" s="16">
        <f t="shared" si="1"/>
        <v>0.82638888888888884</v>
      </c>
      <c r="F12" s="18">
        <v>29</v>
      </c>
      <c r="G12" s="16">
        <f t="shared" si="1"/>
        <v>0.10069444444444445</v>
      </c>
      <c r="H12" s="18">
        <v>15</v>
      </c>
      <c r="I12" s="16">
        <f t="shared" ref="I12" si="20">H12/$C12</f>
        <v>5.2083333333333336E-2</v>
      </c>
      <c r="J12" s="18">
        <v>2</v>
      </c>
      <c r="K12" s="16">
        <f t="shared" ref="K12" si="21">J12/$C12</f>
        <v>6.9444444444444441E-3</v>
      </c>
      <c r="L12" s="18">
        <v>4</v>
      </c>
      <c r="M12" s="16">
        <f t="shared" ref="M12" si="22">L12/$C12</f>
        <v>1.3888888888888888E-2</v>
      </c>
      <c r="N12" s="18">
        <f t="shared" si="5"/>
        <v>282</v>
      </c>
      <c r="O12" s="16">
        <f t="shared" si="6"/>
        <v>0.97916666666666663</v>
      </c>
      <c r="P12" s="32">
        <f t="shared" si="7"/>
        <v>2</v>
      </c>
    </row>
    <row r="13" spans="1:16" s="12" customFormat="1" ht="12">
      <c r="A13" s="35" t="s">
        <v>26</v>
      </c>
      <c r="B13" s="17">
        <v>165</v>
      </c>
      <c r="C13" s="30">
        <f t="shared" si="0"/>
        <v>165</v>
      </c>
      <c r="D13" s="18">
        <v>79</v>
      </c>
      <c r="E13" s="16">
        <f t="shared" si="1"/>
        <v>0.47878787878787876</v>
      </c>
      <c r="F13" s="18">
        <v>32</v>
      </c>
      <c r="G13" s="16">
        <f t="shared" si="1"/>
        <v>0.19393939393939394</v>
      </c>
      <c r="H13" s="18">
        <v>30</v>
      </c>
      <c r="I13" s="16">
        <f t="shared" ref="I13" si="23">H13/$C13</f>
        <v>0.18181818181818182</v>
      </c>
      <c r="J13" s="48">
        <v>14</v>
      </c>
      <c r="K13" s="16">
        <f t="shared" ref="K13" si="24">J13/$C13</f>
        <v>8.4848484848484854E-2</v>
      </c>
      <c r="L13" s="18">
        <v>10</v>
      </c>
      <c r="M13" s="16">
        <f t="shared" ref="M13" si="25">L13/$C13</f>
        <v>6.0606060606060608E-2</v>
      </c>
      <c r="N13" s="18">
        <f t="shared" si="5"/>
        <v>141</v>
      </c>
      <c r="O13" s="16">
        <f t="shared" si="6"/>
        <v>0.8545454545454545</v>
      </c>
      <c r="P13" s="32">
        <f t="shared" si="7"/>
        <v>12</v>
      </c>
    </row>
    <row r="14" spans="1:16" s="12" customFormat="1" ht="12">
      <c r="A14" s="35" t="s">
        <v>27</v>
      </c>
      <c r="B14" s="33">
        <v>181</v>
      </c>
      <c r="C14" s="30">
        <f t="shared" si="0"/>
        <v>181</v>
      </c>
      <c r="D14" s="18">
        <v>111</v>
      </c>
      <c r="E14" s="16">
        <f t="shared" si="1"/>
        <v>0.61325966850828728</v>
      </c>
      <c r="F14" s="18">
        <v>25</v>
      </c>
      <c r="G14" s="16">
        <f t="shared" si="1"/>
        <v>0.13812154696132597</v>
      </c>
      <c r="H14" s="18">
        <v>31</v>
      </c>
      <c r="I14" s="16">
        <f t="shared" ref="I14" si="26">H14/$C14</f>
        <v>0.17127071823204421</v>
      </c>
      <c r="J14" s="18">
        <v>7</v>
      </c>
      <c r="K14" s="16">
        <f t="shared" ref="K14" si="27">J14/$C14</f>
        <v>3.8674033149171269E-2</v>
      </c>
      <c r="L14" s="18">
        <v>7</v>
      </c>
      <c r="M14" s="16">
        <f t="shared" ref="M14" si="28">L14/$C14</f>
        <v>3.8674033149171269E-2</v>
      </c>
      <c r="N14" s="18">
        <f t="shared" si="5"/>
        <v>167</v>
      </c>
      <c r="O14" s="16">
        <f t="shared" si="6"/>
        <v>0.92265193370165743</v>
      </c>
      <c r="P14" s="32">
        <f t="shared" si="7"/>
        <v>7</v>
      </c>
    </row>
    <row r="15" spans="1:16" s="12" customFormat="1" ht="12">
      <c r="A15" s="35" t="s">
        <v>28</v>
      </c>
      <c r="B15" s="47">
        <v>96</v>
      </c>
      <c r="C15" s="30">
        <f t="shared" si="0"/>
        <v>96</v>
      </c>
      <c r="D15" s="18">
        <v>34</v>
      </c>
      <c r="E15" s="16">
        <f t="shared" si="1"/>
        <v>0.35416666666666669</v>
      </c>
      <c r="F15" s="18">
        <v>17</v>
      </c>
      <c r="G15" s="16">
        <f t="shared" si="1"/>
        <v>0.17708333333333334</v>
      </c>
      <c r="H15" s="18">
        <v>25</v>
      </c>
      <c r="I15" s="16">
        <f t="shared" ref="I15" si="29">H15/$C15</f>
        <v>0.26041666666666669</v>
      </c>
      <c r="J15" s="48">
        <v>6</v>
      </c>
      <c r="K15" s="16">
        <f t="shared" ref="K15" si="30">J15/$C15</f>
        <v>6.25E-2</v>
      </c>
      <c r="L15" s="49">
        <v>14</v>
      </c>
      <c r="M15" s="16">
        <f t="shared" ref="M15" si="31">L15/$C15</f>
        <v>0.14583333333333334</v>
      </c>
      <c r="N15" s="18">
        <f t="shared" si="5"/>
        <v>76</v>
      </c>
      <c r="O15" s="16">
        <f t="shared" si="6"/>
        <v>0.79166666666666663</v>
      </c>
      <c r="P15" s="32">
        <f t="shared" si="7"/>
        <v>14</v>
      </c>
    </row>
    <row r="16" spans="1:16" s="12" customFormat="1" ht="12">
      <c r="A16" s="35" t="s">
        <v>29</v>
      </c>
      <c r="B16" s="17">
        <v>236</v>
      </c>
      <c r="C16" s="30">
        <v>236</v>
      </c>
      <c r="D16" s="18">
        <v>162</v>
      </c>
      <c r="E16" s="16">
        <f t="shared" si="1"/>
        <v>0.68644067796610164</v>
      </c>
      <c r="F16" s="18">
        <v>36</v>
      </c>
      <c r="G16" s="16">
        <f t="shared" si="1"/>
        <v>0.15254237288135594</v>
      </c>
      <c r="H16" s="18">
        <v>18</v>
      </c>
      <c r="I16" s="16">
        <f t="shared" ref="I16" si="32">H16/$C16</f>
        <v>7.6271186440677971E-2</v>
      </c>
      <c r="J16" s="48">
        <v>13</v>
      </c>
      <c r="K16" s="16">
        <f t="shared" ref="K16" si="33">J16/$C16</f>
        <v>5.5084745762711863E-2</v>
      </c>
      <c r="L16" s="18">
        <v>7</v>
      </c>
      <c r="M16" s="16">
        <f t="shared" ref="M16" si="34">L16/$C16</f>
        <v>2.9661016949152543E-2</v>
      </c>
      <c r="N16" s="18">
        <f t="shared" si="5"/>
        <v>216</v>
      </c>
      <c r="O16" s="16">
        <f t="shared" si="6"/>
        <v>0.9152542372881356</v>
      </c>
      <c r="P16" s="32">
        <f t="shared" si="7"/>
        <v>9</v>
      </c>
    </row>
    <row r="17" spans="1:16" s="12" customFormat="1" ht="12">
      <c r="A17" s="35" t="s">
        <v>30</v>
      </c>
      <c r="B17" s="17">
        <v>388</v>
      </c>
      <c r="C17" s="30">
        <v>388</v>
      </c>
      <c r="D17" s="18">
        <v>262</v>
      </c>
      <c r="E17" s="16">
        <f t="shared" si="1"/>
        <v>0.67525773195876293</v>
      </c>
      <c r="F17" s="18">
        <v>54</v>
      </c>
      <c r="G17" s="16">
        <f t="shared" si="1"/>
        <v>0.13917525773195877</v>
      </c>
      <c r="H17" s="18">
        <v>30</v>
      </c>
      <c r="I17" s="16">
        <f t="shared" ref="I17" si="35">H17/$C17</f>
        <v>7.7319587628865982E-2</v>
      </c>
      <c r="J17" s="42">
        <v>20</v>
      </c>
      <c r="K17" s="16">
        <f t="shared" ref="K17" si="36">J17/$C17</f>
        <v>5.1546391752577317E-2</v>
      </c>
      <c r="L17" s="18">
        <v>22</v>
      </c>
      <c r="M17" s="16">
        <f t="shared" ref="M17" si="37">L17/$C17</f>
        <v>5.6701030927835051E-2</v>
      </c>
      <c r="N17" s="18">
        <f t="shared" si="5"/>
        <v>346</v>
      </c>
      <c r="O17" s="16">
        <f t="shared" si="6"/>
        <v>0.89175257731958768</v>
      </c>
      <c r="P17" s="32">
        <f t="shared" si="7"/>
        <v>11</v>
      </c>
    </row>
    <row r="18" spans="1:16" s="12" customFormat="1" ht="12">
      <c r="A18" s="35" t="s">
        <v>31</v>
      </c>
      <c r="B18" s="17">
        <v>57</v>
      </c>
      <c r="C18" s="30">
        <f t="shared" si="0"/>
        <v>57</v>
      </c>
      <c r="D18" s="18">
        <v>31</v>
      </c>
      <c r="E18" s="16">
        <f t="shared" si="1"/>
        <v>0.54385964912280704</v>
      </c>
      <c r="F18" s="18">
        <v>4</v>
      </c>
      <c r="G18" s="16">
        <f t="shared" si="1"/>
        <v>7.0175438596491224E-2</v>
      </c>
      <c r="H18" s="18">
        <v>11</v>
      </c>
      <c r="I18" s="16">
        <f t="shared" ref="I18" si="38">H18/$C18</f>
        <v>0.19298245614035087</v>
      </c>
      <c r="J18" s="18">
        <v>6</v>
      </c>
      <c r="K18" s="16">
        <f t="shared" ref="K18" si="39">J18/$C18</f>
        <v>0.10526315789473684</v>
      </c>
      <c r="L18" s="18">
        <v>5</v>
      </c>
      <c r="M18" s="16">
        <f t="shared" ref="M18" si="40">L18/$C18</f>
        <v>8.771929824561403E-2</v>
      </c>
      <c r="N18" s="18">
        <f t="shared" si="5"/>
        <v>46</v>
      </c>
      <c r="O18" s="16">
        <f t="shared" si="6"/>
        <v>0.80701754385964908</v>
      </c>
      <c r="P18" s="32">
        <f t="shared" si="7"/>
        <v>13</v>
      </c>
    </row>
    <row r="19" spans="1:16" s="12" customFormat="1" ht="12">
      <c r="A19" s="35" t="s">
        <v>32</v>
      </c>
      <c r="B19" s="33">
        <v>19</v>
      </c>
      <c r="C19" s="30">
        <f t="shared" si="0"/>
        <v>19</v>
      </c>
      <c r="D19" s="18">
        <v>12</v>
      </c>
      <c r="E19" s="16">
        <f t="shared" si="1"/>
        <v>0.63157894736842102</v>
      </c>
      <c r="F19" s="18">
        <v>0</v>
      </c>
      <c r="G19" s="16">
        <f t="shared" si="1"/>
        <v>0</v>
      </c>
      <c r="H19" s="18">
        <v>5</v>
      </c>
      <c r="I19" s="16">
        <f t="shared" ref="I19" si="41">H19/$C19</f>
        <v>0.26315789473684209</v>
      </c>
      <c r="J19" s="18">
        <v>2</v>
      </c>
      <c r="K19" s="16">
        <f t="shared" ref="K19" si="42">J19/$C19</f>
        <v>0.10526315789473684</v>
      </c>
      <c r="L19" s="18">
        <v>0</v>
      </c>
      <c r="M19" s="16">
        <f t="shared" ref="M19" si="43">L19/$C19</f>
        <v>0</v>
      </c>
      <c r="N19" s="18">
        <f t="shared" si="5"/>
        <v>17</v>
      </c>
      <c r="O19" s="16">
        <f t="shared" si="6"/>
        <v>0.89473684210526316</v>
      </c>
      <c r="P19" s="32">
        <f t="shared" si="7"/>
        <v>10</v>
      </c>
    </row>
    <row r="20" spans="1:16" s="38" customFormat="1" ht="12">
      <c r="A20" s="29" t="s">
        <v>33</v>
      </c>
      <c r="B20" s="29">
        <f>SUM(B6:B19)</f>
        <v>4010</v>
      </c>
      <c r="C20" s="34">
        <f t="shared" si="0"/>
        <v>4010</v>
      </c>
      <c r="D20" s="29">
        <f>SUM(D6:D19)</f>
        <v>2855</v>
      </c>
      <c r="E20" s="31">
        <f t="shared" si="1"/>
        <v>0.71197007481296759</v>
      </c>
      <c r="F20" s="29">
        <f>SUM(F6:F19)</f>
        <v>549</v>
      </c>
      <c r="G20" s="31">
        <f t="shared" si="1"/>
        <v>0.13690773067331671</v>
      </c>
      <c r="H20" s="29">
        <f>SUM(H6:H19)</f>
        <v>346</v>
      </c>
      <c r="I20" s="31">
        <f t="shared" ref="I20" si="44">H20/$C20</f>
        <v>8.6284289276807979E-2</v>
      </c>
      <c r="J20" s="29">
        <f>SUM(J6:J19)</f>
        <v>132</v>
      </c>
      <c r="K20" s="31">
        <f t="shared" ref="K20" si="45">J20/$C20</f>
        <v>3.291770573566085E-2</v>
      </c>
      <c r="L20" s="29">
        <f>SUM(L6:L19)</f>
        <v>128</v>
      </c>
      <c r="M20" s="31">
        <f t="shared" ref="M20" si="46">L20/$C20</f>
        <v>3.1920199501246881E-2</v>
      </c>
      <c r="N20" s="20">
        <f>SUM(D20,F20,H20)</f>
        <v>3750</v>
      </c>
      <c r="O20" s="31">
        <f>N20/$C20</f>
        <v>0.93516209476309231</v>
      </c>
      <c r="P20" s="37"/>
    </row>
    <row r="21" spans="1:16" s="12" customFormat="1" ht="12">
      <c r="A21" s="35" t="s">
        <v>19</v>
      </c>
      <c r="B21" s="47">
        <v>610</v>
      </c>
      <c r="C21" s="30">
        <v>610</v>
      </c>
      <c r="D21" s="18">
        <v>391</v>
      </c>
      <c r="E21" s="16">
        <f t="shared" si="1"/>
        <v>0.64098360655737707</v>
      </c>
      <c r="F21" s="18">
        <v>110</v>
      </c>
      <c r="G21" s="16">
        <f t="shared" si="1"/>
        <v>0.18032786885245902</v>
      </c>
      <c r="H21" s="18">
        <v>69</v>
      </c>
      <c r="I21" s="16">
        <f t="shared" ref="I21" si="47">H21/$C21</f>
        <v>0.11311475409836065</v>
      </c>
      <c r="J21" s="48">
        <v>25</v>
      </c>
      <c r="K21" s="16">
        <f t="shared" ref="K21" si="48">J21/$C21</f>
        <v>4.0983606557377046E-2</v>
      </c>
      <c r="L21" s="49">
        <v>15</v>
      </c>
      <c r="M21" s="16">
        <f t="shared" ref="M21" si="49">L21/$C21</f>
        <v>2.4590163934426229E-2</v>
      </c>
      <c r="N21" s="18">
        <f t="shared" si="5"/>
        <v>570</v>
      </c>
      <c r="O21" s="16">
        <f t="shared" ref="O21:O66" si="50">N21/$C21</f>
        <v>0.93442622950819676</v>
      </c>
      <c r="P21" s="32">
        <f>RANK(O21,O$21:O$34,0)</f>
        <v>3</v>
      </c>
    </row>
    <row r="22" spans="1:16" s="12" customFormat="1" ht="12">
      <c r="A22" s="35" t="s">
        <v>20</v>
      </c>
      <c r="B22" s="33">
        <v>706</v>
      </c>
      <c r="C22" s="30">
        <v>706</v>
      </c>
      <c r="D22" s="18">
        <v>395</v>
      </c>
      <c r="E22" s="16">
        <f t="shared" si="1"/>
        <v>0.55949008498583575</v>
      </c>
      <c r="F22" s="18">
        <v>125</v>
      </c>
      <c r="G22" s="16">
        <f t="shared" si="1"/>
        <v>0.17705382436260622</v>
      </c>
      <c r="H22" s="18">
        <v>114</v>
      </c>
      <c r="I22" s="16">
        <f t="shared" ref="I22" si="51">H22/$C22</f>
        <v>0.16147308781869688</v>
      </c>
      <c r="J22" s="18">
        <v>40</v>
      </c>
      <c r="K22" s="16">
        <f t="shared" ref="K22" si="52">J22/$C22</f>
        <v>5.6657223796033995E-2</v>
      </c>
      <c r="L22" s="18">
        <v>32</v>
      </c>
      <c r="M22" s="16">
        <f t="shared" ref="M22" si="53">L22/$C22</f>
        <v>4.5325779036827198E-2</v>
      </c>
      <c r="N22" s="18">
        <f t="shared" si="5"/>
        <v>634</v>
      </c>
      <c r="O22" s="16">
        <f t="shared" si="50"/>
        <v>0.89801699716713879</v>
      </c>
      <c r="P22" s="32">
        <f t="shared" ref="P22:P34" si="54">RANK(O22,O$21:O$34,0)</f>
        <v>5</v>
      </c>
    </row>
    <row r="23" spans="1:16" s="12" customFormat="1" ht="12">
      <c r="A23" s="35" t="s">
        <v>21</v>
      </c>
      <c r="B23" s="17">
        <v>555</v>
      </c>
      <c r="C23" s="30">
        <v>555</v>
      </c>
      <c r="D23" s="18">
        <v>374</v>
      </c>
      <c r="E23" s="16">
        <f t="shared" si="1"/>
        <v>0.67387387387387387</v>
      </c>
      <c r="F23" s="18">
        <v>100</v>
      </c>
      <c r="G23" s="16">
        <f t="shared" si="1"/>
        <v>0.18018018018018017</v>
      </c>
      <c r="H23" s="18">
        <v>55</v>
      </c>
      <c r="I23" s="16">
        <f t="shared" ref="I23" si="55">H23/$C23</f>
        <v>9.90990990990991E-2</v>
      </c>
      <c r="J23" s="48">
        <v>19</v>
      </c>
      <c r="K23" s="16">
        <f t="shared" ref="K23" si="56">J23/$C23</f>
        <v>3.4234234234234232E-2</v>
      </c>
      <c r="L23" s="18">
        <v>7</v>
      </c>
      <c r="M23" s="16">
        <f t="shared" ref="M23" si="57">L23/$C23</f>
        <v>1.2612612612612612E-2</v>
      </c>
      <c r="N23" s="18">
        <f t="shared" si="5"/>
        <v>529</v>
      </c>
      <c r="O23" s="16">
        <f t="shared" si="50"/>
        <v>0.95315315315315319</v>
      </c>
      <c r="P23" s="32">
        <f t="shared" si="54"/>
        <v>2</v>
      </c>
    </row>
    <row r="24" spans="1:16" s="12" customFormat="1" ht="12">
      <c r="A24" s="35" t="s">
        <v>22</v>
      </c>
      <c r="B24" s="33">
        <v>332</v>
      </c>
      <c r="C24" s="30">
        <v>332</v>
      </c>
      <c r="D24" s="18">
        <v>138</v>
      </c>
      <c r="E24" s="16">
        <f t="shared" si="1"/>
        <v>0.41566265060240964</v>
      </c>
      <c r="F24" s="18">
        <v>90</v>
      </c>
      <c r="G24" s="16">
        <f t="shared" si="1"/>
        <v>0.27108433734939757</v>
      </c>
      <c r="H24" s="18">
        <v>60</v>
      </c>
      <c r="I24" s="16">
        <f t="shared" ref="I24" si="58">H24/$C24</f>
        <v>0.18072289156626506</v>
      </c>
      <c r="J24" s="18">
        <v>22</v>
      </c>
      <c r="K24" s="16">
        <f t="shared" ref="K24" si="59">J24/$C24</f>
        <v>6.6265060240963861E-2</v>
      </c>
      <c r="L24" s="18">
        <v>22</v>
      </c>
      <c r="M24" s="16">
        <f t="shared" ref="M24" si="60">L24/$C24</f>
        <v>6.6265060240963861E-2</v>
      </c>
      <c r="N24" s="18">
        <f t="shared" si="5"/>
        <v>288</v>
      </c>
      <c r="O24" s="16">
        <f t="shared" si="50"/>
        <v>0.86746987951807231</v>
      </c>
      <c r="P24" s="32">
        <f t="shared" si="54"/>
        <v>7</v>
      </c>
    </row>
    <row r="25" spans="1:16" s="12" customFormat="1" ht="12">
      <c r="A25" s="35" t="s">
        <v>23</v>
      </c>
      <c r="B25" s="17">
        <v>362</v>
      </c>
      <c r="C25" s="30">
        <v>362</v>
      </c>
      <c r="D25" s="18">
        <v>152</v>
      </c>
      <c r="E25" s="16">
        <f t="shared" si="1"/>
        <v>0.41988950276243092</v>
      </c>
      <c r="F25" s="18">
        <v>92</v>
      </c>
      <c r="G25" s="16">
        <f t="shared" si="1"/>
        <v>0.2541436464088398</v>
      </c>
      <c r="H25" s="18">
        <v>59</v>
      </c>
      <c r="I25" s="16">
        <f t="shared" ref="I25" si="61">H25/$C25</f>
        <v>0.16298342541436464</v>
      </c>
      <c r="J25" s="42">
        <v>37</v>
      </c>
      <c r="K25" s="16">
        <f t="shared" ref="K25" si="62">J25/$C25</f>
        <v>0.10220994475138122</v>
      </c>
      <c r="L25" s="18">
        <v>22</v>
      </c>
      <c r="M25" s="16">
        <f t="shared" ref="M25" si="63">L25/$C25</f>
        <v>6.0773480662983423E-2</v>
      </c>
      <c r="N25" s="18">
        <f t="shared" si="5"/>
        <v>303</v>
      </c>
      <c r="O25" s="16">
        <f t="shared" si="50"/>
        <v>0.83701657458563539</v>
      </c>
      <c r="P25" s="32">
        <f t="shared" si="54"/>
        <v>8</v>
      </c>
    </row>
    <row r="26" spans="1:16" s="12" customFormat="1" ht="12">
      <c r="A26" s="36" t="s">
        <v>24</v>
      </c>
      <c r="B26" s="17">
        <v>260</v>
      </c>
      <c r="C26" s="30">
        <f t="shared" si="0"/>
        <v>260</v>
      </c>
      <c r="D26" s="18">
        <v>104</v>
      </c>
      <c r="E26" s="16">
        <f t="shared" si="1"/>
        <v>0.4</v>
      </c>
      <c r="F26" s="18">
        <v>52</v>
      </c>
      <c r="G26" s="16">
        <f t="shared" si="1"/>
        <v>0.2</v>
      </c>
      <c r="H26" s="18">
        <v>72</v>
      </c>
      <c r="I26" s="16">
        <f t="shared" ref="I26" si="64">H26/$C26</f>
        <v>0.27692307692307694</v>
      </c>
      <c r="J26" s="48">
        <v>13</v>
      </c>
      <c r="K26" s="16">
        <f t="shared" ref="K26" si="65">J26/$C26</f>
        <v>0.05</v>
      </c>
      <c r="L26" s="18">
        <v>19</v>
      </c>
      <c r="M26" s="16">
        <f t="shared" ref="M26" si="66">L26/$C26</f>
        <v>7.3076923076923081E-2</v>
      </c>
      <c r="N26" s="18">
        <f t="shared" si="5"/>
        <v>228</v>
      </c>
      <c r="O26" s="16">
        <f t="shared" si="50"/>
        <v>0.87692307692307692</v>
      </c>
      <c r="P26" s="32">
        <f t="shared" si="54"/>
        <v>6</v>
      </c>
    </row>
    <row r="27" spans="1:16" s="12" customFormat="1" ht="12">
      <c r="A27" s="36" t="s">
        <v>25</v>
      </c>
      <c r="B27" s="30">
        <v>267</v>
      </c>
      <c r="C27" s="30">
        <f t="shared" si="0"/>
        <v>267</v>
      </c>
      <c r="D27" s="18">
        <v>119</v>
      </c>
      <c r="E27" s="16">
        <f t="shared" si="1"/>
        <v>0.44569288389513106</v>
      </c>
      <c r="F27" s="18">
        <v>73</v>
      </c>
      <c r="G27" s="16">
        <f t="shared" si="1"/>
        <v>0.27340823970037453</v>
      </c>
      <c r="H27" s="18">
        <v>51</v>
      </c>
      <c r="I27" s="16">
        <f t="shared" ref="I27" si="67">H27/$C27</f>
        <v>0.19101123595505617</v>
      </c>
      <c r="J27" s="18">
        <v>14</v>
      </c>
      <c r="K27" s="16">
        <f t="shared" ref="K27" si="68">J27/$C27</f>
        <v>5.2434456928838954E-2</v>
      </c>
      <c r="L27" s="18">
        <v>10</v>
      </c>
      <c r="M27" s="16">
        <f t="shared" ref="M27" si="69">L27/$C27</f>
        <v>3.7453183520599252E-2</v>
      </c>
      <c r="N27" s="18">
        <f t="shared" si="5"/>
        <v>243</v>
      </c>
      <c r="O27" s="16">
        <f t="shared" si="50"/>
        <v>0.9101123595505618</v>
      </c>
      <c r="P27" s="32">
        <f t="shared" si="54"/>
        <v>4</v>
      </c>
    </row>
    <row r="28" spans="1:16" s="12" customFormat="1" ht="12">
      <c r="A28" s="35" t="s">
        <v>26</v>
      </c>
      <c r="B28" s="17">
        <v>113</v>
      </c>
      <c r="C28" s="30">
        <f t="shared" si="0"/>
        <v>113</v>
      </c>
      <c r="D28" s="18">
        <v>27</v>
      </c>
      <c r="E28" s="16">
        <f t="shared" si="1"/>
        <v>0.23893805309734514</v>
      </c>
      <c r="F28" s="18">
        <v>27</v>
      </c>
      <c r="G28" s="16">
        <f t="shared" si="1"/>
        <v>0.23893805309734514</v>
      </c>
      <c r="H28" s="18">
        <v>30</v>
      </c>
      <c r="I28" s="16">
        <f t="shared" ref="I28" si="70">H28/$C28</f>
        <v>0.26548672566371684</v>
      </c>
      <c r="J28" s="48">
        <v>9</v>
      </c>
      <c r="K28" s="16">
        <f t="shared" ref="K28" si="71">J28/$C28</f>
        <v>7.9646017699115043E-2</v>
      </c>
      <c r="L28" s="18">
        <v>20</v>
      </c>
      <c r="M28" s="16">
        <f t="shared" ref="M28" si="72">L28/$C28</f>
        <v>0.17699115044247787</v>
      </c>
      <c r="N28" s="18">
        <f t="shared" si="5"/>
        <v>84</v>
      </c>
      <c r="O28" s="16">
        <f t="shared" si="50"/>
        <v>0.74336283185840712</v>
      </c>
      <c r="P28" s="32">
        <f t="shared" si="54"/>
        <v>12</v>
      </c>
    </row>
    <row r="29" spans="1:16" s="12" customFormat="1" ht="12">
      <c r="A29" s="35" t="s">
        <v>27</v>
      </c>
      <c r="B29" s="33">
        <v>159</v>
      </c>
      <c r="C29" s="30">
        <f t="shared" si="0"/>
        <v>159</v>
      </c>
      <c r="D29" s="18">
        <v>97</v>
      </c>
      <c r="E29" s="16">
        <f t="shared" si="1"/>
        <v>0.61006289308176098</v>
      </c>
      <c r="F29" s="18">
        <v>40</v>
      </c>
      <c r="G29" s="16">
        <f t="shared" si="1"/>
        <v>0.25157232704402516</v>
      </c>
      <c r="H29" s="18">
        <v>18</v>
      </c>
      <c r="I29" s="16">
        <f t="shared" ref="I29" si="73">H29/$C29</f>
        <v>0.11320754716981132</v>
      </c>
      <c r="J29" s="18">
        <v>0</v>
      </c>
      <c r="K29" s="16">
        <f t="shared" ref="K29" si="74">J29/$C29</f>
        <v>0</v>
      </c>
      <c r="L29" s="18">
        <v>4</v>
      </c>
      <c r="M29" s="16">
        <f t="shared" ref="M29" si="75">L29/$C29</f>
        <v>2.5157232704402517E-2</v>
      </c>
      <c r="N29" s="18">
        <f t="shared" si="5"/>
        <v>155</v>
      </c>
      <c r="O29" s="16">
        <f t="shared" si="50"/>
        <v>0.97484276729559749</v>
      </c>
      <c r="P29" s="32">
        <f t="shared" si="54"/>
        <v>1</v>
      </c>
    </row>
    <row r="30" spans="1:16" s="12" customFormat="1" ht="12">
      <c r="A30" s="35" t="s">
        <v>28</v>
      </c>
      <c r="B30" s="47">
        <v>94</v>
      </c>
      <c r="C30" s="30">
        <f t="shared" si="0"/>
        <v>94</v>
      </c>
      <c r="D30" s="18">
        <v>30</v>
      </c>
      <c r="E30" s="16">
        <f t="shared" si="1"/>
        <v>0.31914893617021278</v>
      </c>
      <c r="F30" s="18">
        <v>24</v>
      </c>
      <c r="G30" s="16">
        <f t="shared" si="1"/>
        <v>0.25531914893617019</v>
      </c>
      <c r="H30" s="18">
        <v>15</v>
      </c>
      <c r="I30" s="16">
        <f t="shared" ref="I30" si="76">H30/$C30</f>
        <v>0.15957446808510639</v>
      </c>
      <c r="J30" s="48">
        <v>11</v>
      </c>
      <c r="K30" s="16">
        <f t="shared" ref="K30" si="77">J30/$C30</f>
        <v>0.11702127659574468</v>
      </c>
      <c r="L30" s="49">
        <v>14</v>
      </c>
      <c r="M30" s="16">
        <f t="shared" ref="M30" si="78">L30/$C30</f>
        <v>0.14893617021276595</v>
      </c>
      <c r="N30" s="18">
        <f t="shared" si="5"/>
        <v>69</v>
      </c>
      <c r="O30" s="16">
        <f t="shared" si="50"/>
        <v>0.73404255319148937</v>
      </c>
      <c r="P30" s="32">
        <f t="shared" si="54"/>
        <v>13</v>
      </c>
    </row>
    <row r="31" spans="1:16" s="12" customFormat="1" ht="12">
      <c r="A31" s="35" t="s">
        <v>29</v>
      </c>
      <c r="B31" s="17">
        <v>194</v>
      </c>
      <c r="C31" s="30">
        <v>194</v>
      </c>
      <c r="D31" s="18">
        <v>81</v>
      </c>
      <c r="E31" s="16">
        <f t="shared" si="1"/>
        <v>0.4175257731958763</v>
      </c>
      <c r="F31" s="18">
        <v>36</v>
      </c>
      <c r="G31" s="16">
        <f t="shared" si="1"/>
        <v>0.18556701030927836</v>
      </c>
      <c r="H31" s="18">
        <v>43</v>
      </c>
      <c r="I31" s="16">
        <f t="shared" ref="I31" si="79">H31/$C31</f>
        <v>0.22164948453608246</v>
      </c>
      <c r="J31" s="48">
        <v>26</v>
      </c>
      <c r="K31" s="16">
        <f t="shared" ref="K31" si="80">J31/$C31</f>
        <v>0.13402061855670103</v>
      </c>
      <c r="L31" s="18">
        <v>8</v>
      </c>
      <c r="M31" s="16">
        <f t="shared" ref="M31" si="81">L31/$C31</f>
        <v>4.1237113402061855E-2</v>
      </c>
      <c r="N31" s="18">
        <f t="shared" si="5"/>
        <v>160</v>
      </c>
      <c r="O31" s="16">
        <f t="shared" si="50"/>
        <v>0.82474226804123707</v>
      </c>
      <c r="P31" s="32">
        <f t="shared" si="54"/>
        <v>10</v>
      </c>
    </row>
    <row r="32" spans="1:16" s="12" customFormat="1" ht="12">
      <c r="A32" s="35" t="s">
        <v>30</v>
      </c>
      <c r="B32" s="17">
        <v>324</v>
      </c>
      <c r="C32" s="30">
        <v>324</v>
      </c>
      <c r="D32" s="18">
        <v>106</v>
      </c>
      <c r="E32" s="16">
        <f t="shared" si="1"/>
        <v>0.3271604938271605</v>
      </c>
      <c r="F32" s="18">
        <v>95</v>
      </c>
      <c r="G32" s="16">
        <f t="shared" si="1"/>
        <v>0.2932098765432099</v>
      </c>
      <c r="H32" s="18">
        <v>70</v>
      </c>
      <c r="I32" s="16">
        <f t="shared" ref="I32" si="82">H32/$C32</f>
        <v>0.21604938271604937</v>
      </c>
      <c r="J32" s="42">
        <v>28</v>
      </c>
      <c r="K32" s="16">
        <f t="shared" ref="K32" si="83">J32/$C32</f>
        <v>8.6419753086419748E-2</v>
      </c>
      <c r="L32" s="18">
        <v>25</v>
      </c>
      <c r="M32" s="16">
        <f t="shared" ref="M32" si="84">L32/$C32</f>
        <v>7.716049382716049E-2</v>
      </c>
      <c r="N32" s="18">
        <f t="shared" si="5"/>
        <v>271</v>
      </c>
      <c r="O32" s="16">
        <f t="shared" si="50"/>
        <v>0.8364197530864198</v>
      </c>
      <c r="P32" s="32">
        <f t="shared" si="54"/>
        <v>9</v>
      </c>
    </row>
    <row r="33" spans="1:16" s="12" customFormat="1" ht="12">
      <c r="A33" s="35" t="s">
        <v>31</v>
      </c>
      <c r="B33" s="17">
        <v>99</v>
      </c>
      <c r="C33" s="30">
        <v>99</v>
      </c>
      <c r="D33" s="18">
        <v>27</v>
      </c>
      <c r="E33" s="16">
        <f t="shared" si="1"/>
        <v>0.27272727272727271</v>
      </c>
      <c r="F33" s="18">
        <v>26</v>
      </c>
      <c r="G33" s="16">
        <f t="shared" si="1"/>
        <v>0.26262626262626265</v>
      </c>
      <c r="H33" s="18">
        <v>26</v>
      </c>
      <c r="I33" s="16">
        <f t="shared" ref="I33" si="85">H33/$C33</f>
        <v>0.26262626262626265</v>
      </c>
      <c r="J33" s="18">
        <v>12</v>
      </c>
      <c r="K33" s="16">
        <f t="shared" ref="K33" si="86">J33/$C33</f>
        <v>0.12121212121212122</v>
      </c>
      <c r="L33" s="18">
        <v>8</v>
      </c>
      <c r="M33" s="16">
        <f t="shared" ref="M33" si="87">L33/$C33</f>
        <v>8.0808080808080815E-2</v>
      </c>
      <c r="N33" s="18">
        <f t="shared" si="5"/>
        <v>79</v>
      </c>
      <c r="O33" s="16">
        <f t="shared" si="50"/>
        <v>0.79797979797979801</v>
      </c>
      <c r="P33" s="32">
        <f t="shared" si="54"/>
        <v>11</v>
      </c>
    </row>
    <row r="34" spans="1:16" s="12" customFormat="1" ht="12">
      <c r="A34" s="35" t="s">
        <v>32</v>
      </c>
      <c r="B34" s="33">
        <v>22</v>
      </c>
      <c r="C34" s="30">
        <v>22</v>
      </c>
      <c r="D34" s="18">
        <v>5</v>
      </c>
      <c r="E34" s="16">
        <f t="shared" si="1"/>
        <v>0.22727272727272727</v>
      </c>
      <c r="F34" s="18">
        <v>2</v>
      </c>
      <c r="G34" s="16">
        <f t="shared" si="1"/>
        <v>9.0909090909090912E-2</v>
      </c>
      <c r="H34" s="18">
        <v>8</v>
      </c>
      <c r="I34" s="16">
        <f t="shared" ref="I34" si="88">H34/$C34</f>
        <v>0.36363636363636365</v>
      </c>
      <c r="J34" s="18">
        <v>5</v>
      </c>
      <c r="K34" s="16">
        <f t="shared" ref="K34" si="89">J34/$C34</f>
        <v>0.22727272727272727</v>
      </c>
      <c r="L34" s="18">
        <v>2</v>
      </c>
      <c r="M34" s="16">
        <f t="shared" ref="M34" si="90">L34/$C34</f>
        <v>9.0909090909090912E-2</v>
      </c>
      <c r="N34" s="18">
        <f t="shared" si="5"/>
        <v>15</v>
      </c>
      <c r="O34" s="16">
        <f t="shared" si="50"/>
        <v>0.68181818181818177</v>
      </c>
      <c r="P34" s="32">
        <f t="shared" si="54"/>
        <v>14</v>
      </c>
    </row>
    <row r="35" spans="1:16" s="38" customFormat="1" ht="12">
      <c r="A35" s="29" t="s">
        <v>34</v>
      </c>
      <c r="B35" s="29">
        <f>SUM(B21:B34)</f>
        <v>4097</v>
      </c>
      <c r="C35" s="34">
        <f t="shared" si="0"/>
        <v>4097</v>
      </c>
      <c r="D35" s="29">
        <f>SUM(D21:D34)</f>
        <v>2046</v>
      </c>
      <c r="E35" s="31">
        <f t="shared" si="1"/>
        <v>0.49938979741274103</v>
      </c>
      <c r="F35" s="29">
        <f>SUM(F21:F34)</f>
        <v>892</v>
      </c>
      <c r="G35" s="31">
        <f t="shared" si="1"/>
        <v>0.21772028313400049</v>
      </c>
      <c r="H35" s="29">
        <f>SUM(H21:H34)</f>
        <v>690</v>
      </c>
      <c r="I35" s="31">
        <f t="shared" ref="I35" si="91">H35/$C35</f>
        <v>0.16841591408347573</v>
      </c>
      <c r="J35" s="29">
        <f>SUM(J21:J34)</f>
        <v>261</v>
      </c>
      <c r="K35" s="31">
        <f t="shared" ref="K35" si="92">J35/$C35</f>
        <v>6.3705150109836461E-2</v>
      </c>
      <c r="L35" s="29">
        <f>SUM(L21:L34)</f>
        <v>208</v>
      </c>
      <c r="M35" s="31">
        <f t="shared" ref="M35" si="93">L35/$C35</f>
        <v>5.0768855259946302E-2</v>
      </c>
      <c r="N35" s="20">
        <f t="shared" si="5"/>
        <v>3628</v>
      </c>
      <c r="O35" s="31">
        <f t="shared" si="50"/>
        <v>0.88552599463021719</v>
      </c>
      <c r="P35" s="37"/>
    </row>
    <row r="36" spans="1:16" s="12" customFormat="1" ht="12">
      <c r="A36" s="35" t="s">
        <v>19</v>
      </c>
      <c r="B36" s="47">
        <v>495</v>
      </c>
      <c r="C36" s="30">
        <v>495</v>
      </c>
      <c r="D36" s="18">
        <v>358</v>
      </c>
      <c r="E36" s="16">
        <f t="shared" si="1"/>
        <v>0.72323232323232323</v>
      </c>
      <c r="F36" s="18">
        <v>74</v>
      </c>
      <c r="G36" s="16">
        <f t="shared" si="1"/>
        <v>0.14949494949494949</v>
      </c>
      <c r="H36" s="18">
        <v>48</v>
      </c>
      <c r="I36" s="16">
        <f t="shared" ref="I36" si="94">H36/$C36</f>
        <v>9.696969696969697E-2</v>
      </c>
      <c r="J36" s="48">
        <v>12</v>
      </c>
      <c r="K36" s="16">
        <f t="shared" ref="K36" si="95">J36/$C36</f>
        <v>2.4242424242424242E-2</v>
      </c>
      <c r="L36" s="49">
        <v>3</v>
      </c>
      <c r="M36" s="16">
        <f t="shared" ref="M36" si="96">L36/$C36</f>
        <v>6.0606060606060606E-3</v>
      </c>
      <c r="N36" s="18">
        <f t="shared" si="5"/>
        <v>480</v>
      </c>
      <c r="O36" s="16">
        <f t="shared" si="50"/>
        <v>0.96969696969696972</v>
      </c>
      <c r="P36" s="32">
        <f>RANK(O36,O$36:O$49,0)</f>
        <v>1</v>
      </c>
    </row>
    <row r="37" spans="1:16" s="12" customFormat="1" ht="12">
      <c r="A37" s="35" t="s">
        <v>20</v>
      </c>
      <c r="B37" s="33">
        <v>470</v>
      </c>
      <c r="C37" s="30">
        <v>470</v>
      </c>
      <c r="D37" s="18">
        <v>299</v>
      </c>
      <c r="E37" s="16">
        <f t="shared" si="1"/>
        <v>0.63617021276595742</v>
      </c>
      <c r="F37" s="18">
        <v>77</v>
      </c>
      <c r="G37" s="16">
        <f t="shared" si="1"/>
        <v>0.16382978723404254</v>
      </c>
      <c r="H37" s="18">
        <v>66</v>
      </c>
      <c r="I37" s="16">
        <f t="shared" ref="I37" si="97">H37/$C37</f>
        <v>0.14042553191489363</v>
      </c>
      <c r="J37" s="18">
        <v>17</v>
      </c>
      <c r="K37" s="16">
        <f t="shared" ref="K37" si="98">J37/$C37</f>
        <v>3.6170212765957444E-2</v>
      </c>
      <c r="L37" s="18">
        <v>11</v>
      </c>
      <c r="M37" s="16">
        <f t="shared" ref="M37" si="99">L37/$C37</f>
        <v>2.3404255319148935E-2</v>
      </c>
      <c r="N37" s="18">
        <f t="shared" si="5"/>
        <v>442</v>
      </c>
      <c r="O37" s="16">
        <f t="shared" si="50"/>
        <v>0.94042553191489364</v>
      </c>
      <c r="P37" s="32">
        <f t="shared" ref="P37:P49" si="100">RANK(O37,O$36:O$49,0)</f>
        <v>2</v>
      </c>
    </row>
    <row r="38" spans="1:16" s="12" customFormat="1" ht="12">
      <c r="A38" s="35" t="s">
        <v>21</v>
      </c>
      <c r="B38" s="17">
        <v>329</v>
      </c>
      <c r="C38" s="30">
        <v>329</v>
      </c>
      <c r="D38" s="18">
        <v>171</v>
      </c>
      <c r="E38" s="16">
        <f t="shared" si="1"/>
        <v>0.51975683890577506</v>
      </c>
      <c r="F38" s="18">
        <v>59</v>
      </c>
      <c r="G38" s="16">
        <f t="shared" si="1"/>
        <v>0.17933130699088146</v>
      </c>
      <c r="H38" s="18">
        <v>62</v>
      </c>
      <c r="I38" s="16">
        <f t="shared" ref="I38" si="101">H38/$C38</f>
        <v>0.18844984802431611</v>
      </c>
      <c r="J38" s="48">
        <v>19</v>
      </c>
      <c r="K38" s="16">
        <f t="shared" ref="K38" si="102">J38/$C38</f>
        <v>5.7750759878419454E-2</v>
      </c>
      <c r="L38" s="18">
        <v>18</v>
      </c>
      <c r="M38" s="16">
        <f t="shared" ref="M38" si="103">L38/$C38</f>
        <v>5.4711246200607903E-2</v>
      </c>
      <c r="N38" s="18">
        <f t="shared" si="5"/>
        <v>292</v>
      </c>
      <c r="O38" s="16">
        <f t="shared" si="50"/>
        <v>0.88753799392097266</v>
      </c>
      <c r="P38" s="32">
        <f t="shared" si="100"/>
        <v>7</v>
      </c>
    </row>
    <row r="39" spans="1:16" s="12" customFormat="1" ht="12">
      <c r="A39" s="35" t="s">
        <v>22</v>
      </c>
      <c r="B39" s="17">
        <v>377</v>
      </c>
      <c r="C39" s="30">
        <v>377</v>
      </c>
      <c r="D39" s="18">
        <v>143</v>
      </c>
      <c r="E39" s="16">
        <f t="shared" si="1"/>
        <v>0.37931034482758619</v>
      </c>
      <c r="F39" s="18">
        <v>81</v>
      </c>
      <c r="G39" s="16">
        <f t="shared" si="1"/>
        <v>0.21485411140583555</v>
      </c>
      <c r="H39" s="18">
        <v>71</v>
      </c>
      <c r="I39" s="16">
        <f t="shared" ref="I39" si="104">H39/$C39</f>
        <v>0.1883289124668435</v>
      </c>
      <c r="J39" s="18">
        <v>48</v>
      </c>
      <c r="K39" s="16">
        <f t="shared" ref="K39" si="105">J39/$C39</f>
        <v>0.1273209549071618</v>
      </c>
      <c r="L39" s="18">
        <v>34</v>
      </c>
      <c r="M39" s="16">
        <f t="shared" ref="M39" si="106">L39/$C39</f>
        <v>9.0185676392572939E-2</v>
      </c>
      <c r="N39" s="18">
        <f t="shared" si="5"/>
        <v>295</v>
      </c>
      <c r="O39" s="16">
        <f t="shared" si="50"/>
        <v>0.7824933687002652</v>
      </c>
      <c r="P39" s="32">
        <f t="shared" si="100"/>
        <v>12</v>
      </c>
    </row>
    <row r="40" spans="1:16" s="12" customFormat="1" ht="12">
      <c r="A40" s="35" t="s">
        <v>23</v>
      </c>
      <c r="B40" s="17">
        <v>295</v>
      </c>
      <c r="C40" s="30">
        <v>295</v>
      </c>
      <c r="D40" s="18">
        <v>88</v>
      </c>
      <c r="E40" s="16">
        <f t="shared" si="1"/>
        <v>0.29830508474576273</v>
      </c>
      <c r="F40" s="18">
        <v>76</v>
      </c>
      <c r="G40" s="16">
        <f t="shared" si="1"/>
        <v>0.25762711864406779</v>
      </c>
      <c r="H40" s="18">
        <v>69</v>
      </c>
      <c r="I40" s="16">
        <f t="shared" ref="I40" si="107">H40/$C40</f>
        <v>0.23389830508474577</v>
      </c>
      <c r="J40" s="42">
        <v>32</v>
      </c>
      <c r="K40" s="16">
        <f t="shared" ref="K40" si="108">J40/$C40</f>
        <v>0.10847457627118644</v>
      </c>
      <c r="L40" s="18">
        <v>30</v>
      </c>
      <c r="M40" s="16">
        <f t="shared" ref="M40" si="109">L40/$C40</f>
        <v>0.10169491525423729</v>
      </c>
      <c r="N40" s="18">
        <f t="shared" si="5"/>
        <v>233</v>
      </c>
      <c r="O40" s="16">
        <f t="shared" si="50"/>
        <v>0.78983050847457625</v>
      </c>
      <c r="P40" s="32">
        <f t="shared" si="100"/>
        <v>11</v>
      </c>
    </row>
    <row r="41" spans="1:16" s="12" customFormat="1" ht="12">
      <c r="A41" s="36" t="s">
        <v>24</v>
      </c>
      <c r="B41" s="17">
        <v>241</v>
      </c>
      <c r="C41" s="30">
        <v>241</v>
      </c>
      <c r="D41" s="18">
        <v>88</v>
      </c>
      <c r="E41" s="16">
        <f t="shared" si="1"/>
        <v>0.36514522821576761</v>
      </c>
      <c r="F41" s="18">
        <v>72</v>
      </c>
      <c r="G41" s="16">
        <f t="shared" si="1"/>
        <v>0.29875518672199169</v>
      </c>
      <c r="H41" s="18">
        <v>57</v>
      </c>
      <c r="I41" s="16">
        <f t="shared" ref="I41" si="110">H41/$C41</f>
        <v>0.23651452282157676</v>
      </c>
      <c r="J41" s="48">
        <v>14</v>
      </c>
      <c r="K41" s="16">
        <f t="shared" ref="K41" si="111">J41/$C41</f>
        <v>5.8091286307053944E-2</v>
      </c>
      <c r="L41" s="18">
        <v>10</v>
      </c>
      <c r="M41" s="16">
        <f t="shared" ref="M41" si="112">L41/$C41</f>
        <v>4.1493775933609957E-2</v>
      </c>
      <c r="N41" s="18">
        <f t="shared" si="5"/>
        <v>217</v>
      </c>
      <c r="O41" s="16">
        <f t="shared" si="50"/>
        <v>0.90041493775933612</v>
      </c>
      <c r="P41" s="32">
        <f t="shared" si="100"/>
        <v>6</v>
      </c>
    </row>
    <row r="42" spans="1:16" s="12" customFormat="1" ht="12">
      <c r="A42" s="36" t="s">
        <v>25</v>
      </c>
      <c r="B42" s="30">
        <v>242</v>
      </c>
      <c r="C42" s="30">
        <v>242</v>
      </c>
      <c r="D42" s="18">
        <v>122</v>
      </c>
      <c r="E42" s="16">
        <f t="shared" si="1"/>
        <v>0.50413223140495866</v>
      </c>
      <c r="F42" s="18">
        <v>66</v>
      </c>
      <c r="G42" s="16">
        <f t="shared" si="1"/>
        <v>0.27272727272727271</v>
      </c>
      <c r="H42" s="18">
        <v>31</v>
      </c>
      <c r="I42" s="16">
        <f t="shared" ref="I42" si="113">H42/$C42</f>
        <v>0.128099173553719</v>
      </c>
      <c r="J42" s="18">
        <v>17</v>
      </c>
      <c r="K42" s="16">
        <f t="shared" ref="K42" si="114">J42/$C42</f>
        <v>7.0247933884297523E-2</v>
      </c>
      <c r="L42" s="18">
        <v>6</v>
      </c>
      <c r="M42" s="16">
        <f t="shared" ref="M42" si="115">L42/$C42</f>
        <v>2.4793388429752067E-2</v>
      </c>
      <c r="N42" s="18">
        <f t="shared" si="5"/>
        <v>219</v>
      </c>
      <c r="O42" s="16">
        <f t="shared" si="50"/>
        <v>0.9049586776859504</v>
      </c>
      <c r="P42" s="32">
        <f t="shared" si="100"/>
        <v>5</v>
      </c>
    </row>
    <row r="43" spans="1:16" s="12" customFormat="1" ht="12">
      <c r="A43" s="35" t="s">
        <v>26</v>
      </c>
      <c r="B43" s="17">
        <v>126</v>
      </c>
      <c r="C43" s="30">
        <v>126</v>
      </c>
      <c r="D43" s="18">
        <v>51</v>
      </c>
      <c r="E43" s="16">
        <f t="shared" si="1"/>
        <v>0.40476190476190477</v>
      </c>
      <c r="F43" s="18">
        <v>25</v>
      </c>
      <c r="G43" s="16">
        <f t="shared" si="1"/>
        <v>0.1984126984126984</v>
      </c>
      <c r="H43" s="18">
        <v>25</v>
      </c>
      <c r="I43" s="16">
        <f t="shared" ref="I43" si="116">H43/$C43</f>
        <v>0.1984126984126984</v>
      </c>
      <c r="J43" s="48">
        <v>10</v>
      </c>
      <c r="K43" s="16">
        <f t="shared" ref="K43" si="117">J43/$C43</f>
        <v>7.9365079365079361E-2</v>
      </c>
      <c r="L43" s="18">
        <v>15</v>
      </c>
      <c r="M43" s="16">
        <f t="shared" ref="M43" si="118">L43/$C43</f>
        <v>0.11904761904761904</v>
      </c>
      <c r="N43" s="18">
        <f t="shared" si="5"/>
        <v>101</v>
      </c>
      <c r="O43" s="16">
        <f t="shared" si="50"/>
        <v>0.80158730158730163</v>
      </c>
      <c r="P43" s="32">
        <f t="shared" si="100"/>
        <v>8</v>
      </c>
    </row>
    <row r="44" spans="1:16" s="12" customFormat="1" ht="12">
      <c r="A44" s="35" t="s">
        <v>27</v>
      </c>
      <c r="B44" s="33">
        <v>149</v>
      </c>
      <c r="C44" s="30">
        <v>149</v>
      </c>
      <c r="D44" s="18">
        <v>46</v>
      </c>
      <c r="E44" s="16">
        <f t="shared" si="1"/>
        <v>0.3087248322147651</v>
      </c>
      <c r="F44" s="18">
        <v>54</v>
      </c>
      <c r="G44" s="16">
        <f t="shared" si="1"/>
        <v>0.36241610738255031</v>
      </c>
      <c r="H44" s="18">
        <v>37</v>
      </c>
      <c r="I44" s="16">
        <f t="shared" ref="I44" si="119">H44/$C44</f>
        <v>0.24832214765100671</v>
      </c>
      <c r="J44" s="18">
        <v>9</v>
      </c>
      <c r="K44" s="16">
        <f t="shared" ref="K44" si="120">J44/$C44</f>
        <v>6.0402684563758392E-2</v>
      </c>
      <c r="L44" s="18">
        <v>3</v>
      </c>
      <c r="M44" s="16">
        <f t="shared" ref="M44" si="121">L44/$C44</f>
        <v>2.0134228187919462E-2</v>
      </c>
      <c r="N44" s="18">
        <f t="shared" si="5"/>
        <v>137</v>
      </c>
      <c r="O44" s="16">
        <f t="shared" si="50"/>
        <v>0.91946308724832215</v>
      </c>
      <c r="P44" s="32">
        <f t="shared" si="100"/>
        <v>4</v>
      </c>
    </row>
    <row r="45" spans="1:16" s="12" customFormat="1" ht="12">
      <c r="A45" s="35" t="s">
        <v>28</v>
      </c>
      <c r="B45" s="47">
        <v>75</v>
      </c>
      <c r="C45" s="30">
        <v>75</v>
      </c>
      <c r="D45" s="18">
        <v>22</v>
      </c>
      <c r="E45" s="16">
        <f t="shared" si="1"/>
        <v>0.29333333333333333</v>
      </c>
      <c r="F45" s="18">
        <v>9</v>
      </c>
      <c r="G45" s="16">
        <f t="shared" si="1"/>
        <v>0.12</v>
      </c>
      <c r="H45" s="18">
        <v>17</v>
      </c>
      <c r="I45" s="16">
        <f t="shared" ref="I45" si="122">H45/$C45</f>
        <v>0.22666666666666666</v>
      </c>
      <c r="J45" s="48">
        <v>12</v>
      </c>
      <c r="K45" s="16">
        <f t="shared" ref="K45" si="123">J45/$C45</f>
        <v>0.16</v>
      </c>
      <c r="L45" s="49">
        <v>15</v>
      </c>
      <c r="M45" s="16">
        <f t="shared" ref="M45" si="124">L45/$C45</f>
        <v>0.2</v>
      </c>
      <c r="N45" s="18">
        <f t="shared" si="5"/>
        <v>48</v>
      </c>
      <c r="O45" s="16">
        <f t="shared" si="50"/>
        <v>0.64</v>
      </c>
      <c r="P45" s="32">
        <f t="shared" si="100"/>
        <v>14</v>
      </c>
    </row>
    <row r="46" spans="1:16" s="12" customFormat="1" ht="12">
      <c r="A46" s="35" t="s">
        <v>29</v>
      </c>
      <c r="B46" s="17">
        <v>131</v>
      </c>
      <c r="C46" s="30">
        <v>131</v>
      </c>
      <c r="D46" s="18">
        <v>45</v>
      </c>
      <c r="E46" s="16">
        <f t="shared" si="1"/>
        <v>0.34351145038167941</v>
      </c>
      <c r="F46" s="18">
        <v>26</v>
      </c>
      <c r="G46" s="16">
        <f t="shared" si="1"/>
        <v>0.19847328244274809</v>
      </c>
      <c r="H46" s="18">
        <v>33</v>
      </c>
      <c r="I46" s="16">
        <f t="shared" ref="I46" si="125">H46/$C46</f>
        <v>0.25190839694656486</v>
      </c>
      <c r="J46" s="48">
        <v>12</v>
      </c>
      <c r="K46" s="16">
        <f t="shared" ref="K46" si="126">J46/$C46</f>
        <v>9.1603053435114504E-2</v>
      </c>
      <c r="L46" s="18">
        <v>15</v>
      </c>
      <c r="M46" s="16">
        <f t="shared" ref="M46" si="127">L46/$C46</f>
        <v>0.11450381679389313</v>
      </c>
      <c r="N46" s="18">
        <f t="shared" si="5"/>
        <v>104</v>
      </c>
      <c r="O46" s="16">
        <f t="shared" si="50"/>
        <v>0.79389312977099236</v>
      </c>
      <c r="P46" s="32">
        <f t="shared" si="100"/>
        <v>10</v>
      </c>
    </row>
    <row r="47" spans="1:16" s="12" customFormat="1" ht="12">
      <c r="A47" s="35" t="s">
        <v>30</v>
      </c>
      <c r="B47" s="17">
        <v>311</v>
      </c>
      <c r="C47" s="30">
        <v>311</v>
      </c>
      <c r="D47" s="18">
        <v>99</v>
      </c>
      <c r="E47" s="16">
        <f t="shared" si="1"/>
        <v>0.31832797427652731</v>
      </c>
      <c r="F47" s="18">
        <v>65</v>
      </c>
      <c r="G47" s="16">
        <f t="shared" si="1"/>
        <v>0.20900321543408359</v>
      </c>
      <c r="H47" s="18">
        <v>62</v>
      </c>
      <c r="I47" s="16">
        <f t="shared" ref="I47" si="128">H47/$C47</f>
        <v>0.19935691318327975</v>
      </c>
      <c r="J47" s="42">
        <v>38</v>
      </c>
      <c r="K47" s="16">
        <f t="shared" ref="K47" si="129">J47/$C47</f>
        <v>0.12218649517684887</v>
      </c>
      <c r="L47" s="18">
        <v>47</v>
      </c>
      <c r="M47" s="16">
        <f t="shared" ref="M47" si="130">L47/$C47</f>
        <v>0.15112540192926044</v>
      </c>
      <c r="N47" s="18">
        <f t="shared" si="5"/>
        <v>226</v>
      </c>
      <c r="O47" s="16">
        <f t="shared" si="50"/>
        <v>0.72668810289389063</v>
      </c>
      <c r="P47" s="32">
        <f t="shared" si="100"/>
        <v>13</v>
      </c>
    </row>
    <row r="48" spans="1:16" s="12" customFormat="1" ht="12">
      <c r="A48" s="35" t="s">
        <v>31</v>
      </c>
      <c r="B48" s="17">
        <v>85</v>
      </c>
      <c r="C48" s="30">
        <v>85</v>
      </c>
      <c r="D48" s="18">
        <v>37</v>
      </c>
      <c r="E48" s="16">
        <f t="shared" si="1"/>
        <v>0.43529411764705883</v>
      </c>
      <c r="F48" s="18">
        <v>22</v>
      </c>
      <c r="G48" s="16">
        <f t="shared" si="1"/>
        <v>0.25882352941176473</v>
      </c>
      <c r="H48" s="18">
        <v>9</v>
      </c>
      <c r="I48" s="16">
        <f t="shared" ref="I48" si="131">H48/$C48</f>
        <v>0.10588235294117647</v>
      </c>
      <c r="J48" s="18">
        <v>13</v>
      </c>
      <c r="K48" s="16">
        <f t="shared" ref="K48" si="132">J48/$C48</f>
        <v>0.15294117647058825</v>
      </c>
      <c r="L48" s="18">
        <v>4</v>
      </c>
      <c r="M48" s="16">
        <f t="shared" ref="M48" si="133">L48/$C48</f>
        <v>4.7058823529411764E-2</v>
      </c>
      <c r="N48" s="18">
        <f t="shared" si="5"/>
        <v>68</v>
      </c>
      <c r="O48" s="16">
        <f t="shared" si="50"/>
        <v>0.8</v>
      </c>
      <c r="P48" s="32">
        <f t="shared" si="100"/>
        <v>9</v>
      </c>
    </row>
    <row r="49" spans="1:16" s="12" customFormat="1" ht="12">
      <c r="A49" s="35" t="s">
        <v>32</v>
      </c>
      <c r="B49" s="33">
        <v>39</v>
      </c>
      <c r="C49" s="30">
        <v>39</v>
      </c>
      <c r="D49" s="18">
        <v>9</v>
      </c>
      <c r="E49" s="16">
        <f t="shared" si="1"/>
        <v>0.23076923076923078</v>
      </c>
      <c r="F49" s="18">
        <v>13</v>
      </c>
      <c r="G49" s="16">
        <f t="shared" si="1"/>
        <v>0.33333333333333331</v>
      </c>
      <c r="H49" s="18">
        <v>14</v>
      </c>
      <c r="I49" s="16">
        <f t="shared" ref="I49" si="134">H49/$C49</f>
        <v>0.35897435897435898</v>
      </c>
      <c r="J49" s="18">
        <v>3</v>
      </c>
      <c r="K49" s="16">
        <f t="shared" ref="K49" si="135">J49/$C49</f>
        <v>7.6923076923076927E-2</v>
      </c>
      <c r="L49" s="18">
        <v>0</v>
      </c>
      <c r="M49" s="16">
        <f t="shared" ref="M49" si="136">L49/$C49</f>
        <v>0</v>
      </c>
      <c r="N49" s="18">
        <f t="shared" si="5"/>
        <v>36</v>
      </c>
      <c r="O49" s="16">
        <f t="shared" si="50"/>
        <v>0.92307692307692313</v>
      </c>
      <c r="P49" s="32">
        <f t="shared" si="100"/>
        <v>3</v>
      </c>
    </row>
    <row r="50" spans="1:16" s="46" customFormat="1">
      <c r="A50" s="29" t="s">
        <v>35</v>
      </c>
      <c r="B50" s="29">
        <f>SUM(B36:B49)</f>
        <v>3365</v>
      </c>
      <c r="C50" s="34">
        <f t="shared" si="0"/>
        <v>3365</v>
      </c>
      <c r="D50" s="29">
        <f>SUM(D36:D49)</f>
        <v>1578</v>
      </c>
      <c r="E50" s="31">
        <f t="shared" si="1"/>
        <v>0.46894502228826151</v>
      </c>
      <c r="F50" s="29">
        <f>SUM(F36:F49)</f>
        <v>719</v>
      </c>
      <c r="G50" s="31">
        <f t="shared" si="1"/>
        <v>0.21367013372956908</v>
      </c>
      <c r="H50" s="29">
        <f>SUM(H36:H49)</f>
        <v>601</v>
      </c>
      <c r="I50" s="31">
        <f t="shared" ref="I50" si="137">H50/$C50</f>
        <v>0.17860326894502229</v>
      </c>
      <c r="J50" s="29">
        <f>SUM(J36:J49)</f>
        <v>256</v>
      </c>
      <c r="K50" s="31">
        <f t="shared" ref="K50" si="138">J50/$C50</f>
        <v>7.607726597325408E-2</v>
      </c>
      <c r="L50" s="29">
        <f>SUM(L36:L49)</f>
        <v>211</v>
      </c>
      <c r="M50" s="31">
        <f t="shared" ref="M50" si="139">L50/$C50</f>
        <v>6.2704309063893016E-2</v>
      </c>
      <c r="N50" s="20">
        <f t="shared" si="5"/>
        <v>2898</v>
      </c>
      <c r="O50" s="31">
        <f t="shared" si="50"/>
        <v>0.86121842496285295</v>
      </c>
      <c r="P50" s="37"/>
    </row>
    <row r="51" spans="1:16" s="12" customFormat="1" ht="12">
      <c r="A51" s="35" t="s">
        <v>19</v>
      </c>
      <c r="B51" s="47">
        <v>515</v>
      </c>
      <c r="C51" s="30">
        <v>515</v>
      </c>
      <c r="D51" s="18">
        <v>296</v>
      </c>
      <c r="E51" s="16">
        <f t="shared" si="1"/>
        <v>0.574757281553398</v>
      </c>
      <c r="F51" s="18">
        <v>104</v>
      </c>
      <c r="G51" s="16">
        <f t="shared" si="1"/>
        <v>0.20194174757281552</v>
      </c>
      <c r="H51" s="18">
        <v>88</v>
      </c>
      <c r="I51" s="16">
        <f t="shared" ref="I51" si="140">H51/$C51</f>
        <v>0.17087378640776699</v>
      </c>
      <c r="J51" s="48">
        <v>14</v>
      </c>
      <c r="K51" s="16">
        <f t="shared" ref="K51" si="141">J51/$C51</f>
        <v>2.7184466019417475E-2</v>
      </c>
      <c r="L51" s="49">
        <v>13</v>
      </c>
      <c r="M51" s="16">
        <f t="shared" ref="M51" si="142">L51/$C51</f>
        <v>2.524271844660194E-2</v>
      </c>
      <c r="N51" s="18">
        <f t="shared" si="5"/>
        <v>488</v>
      </c>
      <c r="O51" s="16">
        <f t="shared" si="50"/>
        <v>0.94757281553398054</v>
      </c>
      <c r="P51" s="32">
        <f>RANK(O51,O$51:O$64,0)</f>
        <v>5</v>
      </c>
    </row>
    <row r="52" spans="1:16" s="12" customFormat="1" ht="12">
      <c r="A52" s="35" t="s">
        <v>20</v>
      </c>
      <c r="B52" s="33">
        <v>434</v>
      </c>
      <c r="C52" s="30">
        <v>434</v>
      </c>
      <c r="D52" s="18">
        <v>160</v>
      </c>
      <c r="E52" s="16">
        <f t="shared" si="1"/>
        <v>0.3686635944700461</v>
      </c>
      <c r="F52" s="18">
        <v>87</v>
      </c>
      <c r="G52" s="16">
        <f t="shared" si="1"/>
        <v>0.20046082949308755</v>
      </c>
      <c r="H52" s="18">
        <v>124</v>
      </c>
      <c r="I52" s="16">
        <f t="shared" ref="I52" si="143">H52/$C52</f>
        <v>0.2857142857142857</v>
      </c>
      <c r="J52" s="18">
        <v>41</v>
      </c>
      <c r="K52" s="16">
        <f t="shared" ref="K52" si="144">J52/$C52</f>
        <v>9.4470046082949302E-2</v>
      </c>
      <c r="L52" s="18">
        <v>22</v>
      </c>
      <c r="M52" s="16">
        <f t="shared" ref="M52" si="145">L52/$C52</f>
        <v>5.0691244239631339E-2</v>
      </c>
      <c r="N52" s="18">
        <f t="shared" si="5"/>
        <v>371</v>
      </c>
      <c r="O52" s="16">
        <f t="shared" si="50"/>
        <v>0.85483870967741937</v>
      </c>
      <c r="P52" s="32">
        <f t="shared" ref="P52:P64" si="146">RANK(O52,O$51:O$64,0)</f>
        <v>10</v>
      </c>
    </row>
    <row r="53" spans="1:16" s="12" customFormat="1" ht="12">
      <c r="A53" s="35" t="s">
        <v>21</v>
      </c>
      <c r="B53" s="17">
        <v>235</v>
      </c>
      <c r="C53" s="30">
        <v>235</v>
      </c>
      <c r="D53" s="18">
        <v>154</v>
      </c>
      <c r="E53" s="16">
        <f t="shared" si="1"/>
        <v>0.65531914893617016</v>
      </c>
      <c r="F53" s="18">
        <v>44</v>
      </c>
      <c r="G53" s="16">
        <f t="shared" si="1"/>
        <v>0.18723404255319148</v>
      </c>
      <c r="H53" s="18">
        <v>32</v>
      </c>
      <c r="I53" s="16">
        <f t="shared" ref="I53" si="147">H53/$C53</f>
        <v>0.13617021276595745</v>
      </c>
      <c r="J53" s="48">
        <v>5</v>
      </c>
      <c r="K53" s="16">
        <f t="shared" ref="K53" si="148">J53/$C53</f>
        <v>2.1276595744680851E-2</v>
      </c>
      <c r="L53" s="18">
        <v>0</v>
      </c>
      <c r="M53" s="16">
        <f t="shared" ref="M53" si="149">L53/$C53</f>
        <v>0</v>
      </c>
      <c r="N53" s="18">
        <f t="shared" si="5"/>
        <v>230</v>
      </c>
      <c r="O53" s="16">
        <f t="shared" si="50"/>
        <v>0.97872340425531912</v>
      </c>
      <c r="P53" s="32">
        <f t="shared" si="146"/>
        <v>1</v>
      </c>
    </row>
    <row r="54" spans="1:16" s="12" customFormat="1" ht="12">
      <c r="A54" s="35" t="s">
        <v>22</v>
      </c>
      <c r="B54" s="17">
        <v>276</v>
      </c>
      <c r="C54" s="30">
        <v>276</v>
      </c>
      <c r="D54" s="18">
        <v>86</v>
      </c>
      <c r="E54" s="16">
        <f t="shared" si="1"/>
        <v>0.31159420289855072</v>
      </c>
      <c r="F54" s="18">
        <v>54</v>
      </c>
      <c r="G54" s="16">
        <f t="shared" si="1"/>
        <v>0.19565217391304349</v>
      </c>
      <c r="H54" s="18">
        <v>66</v>
      </c>
      <c r="I54" s="16">
        <f t="shared" ref="I54" si="150">H54/$C54</f>
        <v>0.2391304347826087</v>
      </c>
      <c r="J54" s="18">
        <v>41</v>
      </c>
      <c r="K54" s="16">
        <f t="shared" ref="K54" si="151">J54/$C54</f>
        <v>0.14855072463768115</v>
      </c>
      <c r="L54" s="18">
        <v>29</v>
      </c>
      <c r="M54" s="16">
        <f t="shared" ref="M54" si="152">L54/$C54</f>
        <v>0.10507246376811594</v>
      </c>
      <c r="N54" s="18">
        <f t="shared" si="5"/>
        <v>206</v>
      </c>
      <c r="O54" s="16">
        <f t="shared" si="50"/>
        <v>0.74637681159420288</v>
      </c>
      <c r="P54" s="32">
        <f t="shared" si="146"/>
        <v>12</v>
      </c>
    </row>
    <row r="55" spans="1:16" s="12" customFormat="1" ht="12">
      <c r="A55" s="35" t="s">
        <v>23</v>
      </c>
      <c r="B55" s="17">
        <v>213</v>
      </c>
      <c r="C55" s="30">
        <v>213</v>
      </c>
      <c r="D55" s="18">
        <v>87</v>
      </c>
      <c r="E55" s="16">
        <f t="shared" si="1"/>
        <v>0.40845070422535212</v>
      </c>
      <c r="F55" s="18">
        <v>61</v>
      </c>
      <c r="G55" s="16">
        <f t="shared" si="1"/>
        <v>0.28638497652582162</v>
      </c>
      <c r="H55" s="18">
        <v>46</v>
      </c>
      <c r="I55" s="16">
        <f t="shared" ref="I55" si="153">H55/$C55</f>
        <v>0.215962441314554</v>
      </c>
      <c r="J55" s="42">
        <v>15</v>
      </c>
      <c r="K55" s="16">
        <f t="shared" ref="K55" si="154">J55/$C55</f>
        <v>7.0422535211267609E-2</v>
      </c>
      <c r="L55" s="18">
        <v>4</v>
      </c>
      <c r="M55" s="16">
        <f t="shared" ref="M55" si="155">L55/$C55</f>
        <v>1.8779342723004695E-2</v>
      </c>
      <c r="N55" s="18">
        <f t="shared" si="5"/>
        <v>194</v>
      </c>
      <c r="O55" s="16">
        <f t="shared" si="50"/>
        <v>0.91079812206572774</v>
      </c>
      <c r="P55" s="32">
        <f t="shared" si="146"/>
        <v>8</v>
      </c>
    </row>
    <row r="56" spans="1:16" s="12" customFormat="1" ht="12">
      <c r="A56" s="36" t="s">
        <v>24</v>
      </c>
      <c r="B56" s="17">
        <v>175</v>
      </c>
      <c r="C56" s="30">
        <v>175</v>
      </c>
      <c r="D56" s="18">
        <v>85</v>
      </c>
      <c r="E56" s="16">
        <f t="shared" si="1"/>
        <v>0.48571428571428571</v>
      </c>
      <c r="F56" s="18">
        <v>48</v>
      </c>
      <c r="G56" s="16">
        <f t="shared" si="1"/>
        <v>0.2742857142857143</v>
      </c>
      <c r="H56" s="18">
        <v>37</v>
      </c>
      <c r="I56" s="16">
        <f t="shared" ref="I56" si="156">H56/$C56</f>
        <v>0.21142857142857144</v>
      </c>
      <c r="J56" s="48">
        <v>4</v>
      </c>
      <c r="K56" s="16">
        <f t="shared" ref="K56" si="157">J56/$C56</f>
        <v>2.2857142857142857E-2</v>
      </c>
      <c r="L56" s="18">
        <v>1</v>
      </c>
      <c r="M56" s="16">
        <f t="shared" ref="M56" si="158">L56/$C56</f>
        <v>5.7142857142857143E-3</v>
      </c>
      <c r="N56" s="18">
        <f t="shared" si="5"/>
        <v>170</v>
      </c>
      <c r="O56" s="16">
        <f t="shared" si="50"/>
        <v>0.97142857142857142</v>
      </c>
      <c r="P56" s="32">
        <f t="shared" si="146"/>
        <v>2</v>
      </c>
    </row>
    <row r="57" spans="1:16" s="12" customFormat="1" ht="12">
      <c r="A57" s="36" t="s">
        <v>25</v>
      </c>
      <c r="B57" s="30">
        <v>200</v>
      </c>
      <c r="C57" s="30">
        <v>200</v>
      </c>
      <c r="D57" s="18">
        <v>132</v>
      </c>
      <c r="E57" s="16">
        <f t="shared" si="1"/>
        <v>0.66</v>
      </c>
      <c r="F57" s="18">
        <v>35</v>
      </c>
      <c r="G57" s="16">
        <f t="shared" si="1"/>
        <v>0.17499999999999999</v>
      </c>
      <c r="H57" s="18">
        <v>25</v>
      </c>
      <c r="I57" s="16">
        <f t="shared" ref="I57" si="159">H57/$C57</f>
        <v>0.125</v>
      </c>
      <c r="J57" s="18">
        <v>7</v>
      </c>
      <c r="K57" s="16">
        <f t="shared" ref="K57" si="160">J57/$C57</f>
        <v>3.5000000000000003E-2</v>
      </c>
      <c r="L57" s="18">
        <v>1</v>
      </c>
      <c r="M57" s="16">
        <f t="shared" ref="M57" si="161">L57/$C57</f>
        <v>5.0000000000000001E-3</v>
      </c>
      <c r="N57" s="18">
        <f t="shared" si="5"/>
        <v>192</v>
      </c>
      <c r="O57" s="16">
        <f t="shared" si="50"/>
        <v>0.96</v>
      </c>
      <c r="P57" s="32">
        <f t="shared" si="146"/>
        <v>3</v>
      </c>
    </row>
    <row r="58" spans="1:16" s="12" customFormat="1" ht="12">
      <c r="A58" s="35" t="s">
        <v>26</v>
      </c>
      <c r="B58" s="17">
        <v>90</v>
      </c>
      <c r="C58" s="30">
        <v>90</v>
      </c>
      <c r="D58" s="18">
        <v>38</v>
      </c>
      <c r="E58" s="16">
        <f t="shared" si="1"/>
        <v>0.42222222222222222</v>
      </c>
      <c r="F58" s="18">
        <v>18</v>
      </c>
      <c r="G58" s="16">
        <f t="shared" si="1"/>
        <v>0.2</v>
      </c>
      <c r="H58" s="18">
        <v>21</v>
      </c>
      <c r="I58" s="16">
        <f t="shared" ref="I58" si="162">H58/$C58</f>
        <v>0.23333333333333334</v>
      </c>
      <c r="J58" s="48">
        <v>4</v>
      </c>
      <c r="K58" s="16">
        <f t="shared" ref="K58" si="163">J58/$C58</f>
        <v>4.4444444444444446E-2</v>
      </c>
      <c r="L58" s="18">
        <v>9</v>
      </c>
      <c r="M58" s="16">
        <f t="shared" ref="M58" si="164">L58/$C58</f>
        <v>0.1</v>
      </c>
      <c r="N58" s="18">
        <f t="shared" si="5"/>
        <v>77</v>
      </c>
      <c r="O58" s="16">
        <f t="shared" si="50"/>
        <v>0.85555555555555551</v>
      </c>
      <c r="P58" s="32">
        <f t="shared" si="146"/>
        <v>9</v>
      </c>
    </row>
    <row r="59" spans="1:16" s="12" customFormat="1" ht="12">
      <c r="A59" s="35" t="s">
        <v>27</v>
      </c>
      <c r="B59" s="33">
        <v>95</v>
      </c>
      <c r="C59" s="30">
        <v>95</v>
      </c>
      <c r="D59" s="18">
        <v>28</v>
      </c>
      <c r="E59" s="16">
        <f t="shared" si="1"/>
        <v>0.29473684210526313</v>
      </c>
      <c r="F59" s="18">
        <v>30</v>
      </c>
      <c r="G59" s="16">
        <f t="shared" si="1"/>
        <v>0.31578947368421051</v>
      </c>
      <c r="H59" s="18">
        <v>29</v>
      </c>
      <c r="I59" s="16">
        <f t="shared" ref="I59" si="165">H59/$C59</f>
        <v>0.30526315789473685</v>
      </c>
      <c r="J59" s="18">
        <v>8</v>
      </c>
      <c r="K59" s="16">
        <f t="shared" ref="K59" si="166">J59/$C59</f>
        <v>8.4210526315789472E-2</v>
      </c>
      <c r="L59" s="18">
        <v>0</v>
      </c>
      <c r="M59" s="16">
        <f t="shared" ref="M59" si="167">L59/$C59</f>
        <v>0</v>
      </c>
      <c r="N59" s="18">
        <f t="shared" si="5"/>
        <v>87</v>
      </c>
      <c r="O59" s="16">
        <f t="shared" si="50"/>
        <v>0.91578947368421049</v>
      </c>
      <c r="P59" s="32">
        <f t="shared" si="146"/>
        <v>7</v>
      </c>
    </row>
    <row r="60" spans="1:16" s="12" customFormat="1" ht="12">
      <c r="A60" s="35" t="s">
        <v>28</v>
      </c>
      <c r="B60" s="47">
        <f>D60+F60+H60+J60+L60</f>
        <v>41</v>
      </c>
      <c r="C60" s="30">
        <v>41</v>
      </c>
      <c r="D60" s="18">
        <v>2</v>
      </c>
      <c r="E60" s="16">
        <f t="shared" si="1"/>
        <v>4.878048780487805E-2</v>
      </c>
      <c r="F60" s="18">
        <v>14</v>
      </c>
      <c r="G60" s="16">
        <f t="shared" si="1"/>
        <v>0.34146341463414637</v>
      </c>
      <c r="H60" s="18">
        <v>23</v>
      </c>
      <c r="I60" s="16">
        <f t="shared" ref="I60" si="168">H60/$C60</f>
        <v>0.56097560975609762</v>
      </c>
      <c r="J60" s="48">
        <v>2</v>
      </c>
      <c r="K60" s="16">
        <f t="shared" ref="K60" si="169">J60/$C60</f>
        <v>4.878048780487805E-2</v>
      </c>
      <c r="L60" s="49">
        <v>0</v>
      </c>
      <c r="M60" s="16">
        <f t="shared" ref="M60" si="170">L60/$C60</f>
        <v>0</v>
      </c>
      <c r="N60" s="18">
        <f t="shared" si="5"/>
        <v>39</v>
      </c>
      <c r="O60" s="16">
        <f t="shared" si="50"/>
        <v>0.95121951219512191</v>
      </c>
      <c r="P60" s="32">
        <f t="shared" si="146"/>
        <v>4</v>
      </c>
    </row>
    <row r="61" spans="1:16" s="12" customFormat="1" ht="12">
      <c r="A61" s="35" t="s">
        <v>29</v>
      </c>
      <c r="B61" s="17">
        <v>95</v>
      </c>
      <c r="C61" s="30">
        <v>95</v>
      </c>
      <c r="D61" s="18">
        <v>56</v>
      </c>
      <c r="E61" s="16">
        <f t="shared" si="1"/>
        <v>0.58947368421052626</v>
      </c>
      <c r="F61" s="18">
        <v>26</v>
      </c>
      <c r="G61" s="16">
        <f t="shared" si="1"/>
        <v>0.27368421052631581</v>
      </c>
      <c r="H61" s="18">
        <v>7</v>
      </c>
      <c r="I61" s="16">
        <f t="shared" ref="I61" si="171">H61/$C61</f>
        <v>7.3684210526315783E-2</v>
      </c>
      <c r="J61" s="48">
        <v>2</v>
      </c>
      <c r="K61" s="16">
        <f t="shared" ref="K61" si="172">J61/$C61</f>
        <v>2.1052631578947368E-2</v>
      </c>
      <c r="L61" s="18">
        <v>4</v>
      </c>
      <c r="M61" s="16">
        <f t="shared" ref="M61" si="173">L61/$C61</f>
        <v>4.2105263157894736E-2</v>
      </c>
      <c r="N61" s="18">
        <f t="shared" si="5"/>
        <v>89</v>
      </c>
      <c r="O61" s="16">
        <f t="shared" si="50"/>
        <v>0.93684210526315792</v>
      </c>
      <c r="P61" s="32">
        <f t="shared" si="146"/>
        <v>6</v>
      </c>
    </row>
    <row r="62" spans="1:16" s="12" customFormat="1" ht="12">
      <c r="A62" s="35" t="s">
        <v>30</v>
      </c>
      <c r="B62" s="17">
        <v>209</v>
      </c>
      <c r="C62" s="30">
        <v>209</v>
      </c>
      <c r="D62" s="18">
        <v>40</v>
      </c>
      <c r="E62" s="16">
        <f t="shared" si="1"/>
        <v>0.19138755980861244</v>
      </c>
      <c r="F62" s="18">
        <v>52</v>
      </c>
      <c r="G62" s="16">
        <f t="shared" si="1"/>
        <v>0.24880382775119617</v>
      </c>
      <c r="H62" s="18">
        <v>60</v>
      </c>
      <c r="I62" s="16">
        <f t="shared" ref="I62" si="174">H62/$C62</f>
        <v>0.28708133971291866</v>
      </c>
      <c r="J62" s="42">
        <v>36</v>
      </c>
      <c r="K62" s="16">
        <f t="shared" ref="K62" si="175">J62/$C62</f>
        <v>0.17224880382775121</v>
      </c>
      <c r="L62" s="18">
        <v>21</v>
      </c>
      <c r="M62" s="16">
        <f t="shared" ref="M62" si="176">L62/$C62</f>
        <v>0.10047846889952153</v>
      </c>
      <c r="N62" s="18">
        <f t="shared" si="5"/>
        <v>152</v>
      </c>
      <c r="O62" s="16">
        <f t="shared" si="50"/>
        <v>0.72727272727272729</v>
      </c>
      <c r="P62" s="32">
        <f t="shared" si="146"/>
        <v>13</v>
      </c>
    </row>
    <row r="63" spans="1:16" s="12" customFormat="1" ht="12">
      <c r="A63" s="35" t="s">
        <v>31</v>
      </c>
      <c r="B63" s="17">
        <v>115</v>
      </c>
      <c r="C63" s="30">
        <v>115</v>
      </c>
      <c r="D63" s="18">
        <v>23</v>
      </c>
      <c r="E63" s="16">
        <f t="shared" si="1"/>
        <v>0.2</v>
      </c>
      <c r="F63" s="18">
        <v>25</v>
      </c>
      <c r="G63" s="16">
        <f t="shared" si="1"/>
        <v>0.21739130434782608</v>
      </c>
      <c r="H63" s="18">
        <v>27</v>
      </c>
      <c r="I63" s="16">
        <f t="shared" ref="I63" si="177">H63/$C63</f>
        <v>0.23478260869565218</v>
      </c>
      <c r="J63" s="18">
        <v>23</v>
      </c>
      <c r="K63" s="16">
        <f t="shared" ref="K63" si="178">J63/$C63</f>
        <v>0.2</v>
      </c>
      <c r="L63" s="18">
        <v>17</v>
      </c>
      <c r="M63" s="16">
        <f t="shared" ref="M63" si="179">L63/$C63</f>
        <v>0.14782608695652175</v>
      </c>
      <c r="N63" s="18">
        <f t="shared" si="5"/>
        <v>75</v>
      </c>
      <c r="O63" s="16">
        <f t="shared" si="50"/>
        <v>0.65217391304347827</v>
      </c>
      <c r="P63" s="32">
        <f t="shared" si="146"/>
        <v>14</v>
      </c>
    </row>
    <row r="64" spans="1:16" s="12" customFormat="1" ht="12">
      <c r="A64" s="35" t="s">
        <v>32</v>
      </c>
      <c r="B64" s="33">
        <v>56</v>
      </c>
      <c r="C64" s="30">
        <v>56</v>
      </c>
      <c r="D64" s="18">
        <v>15</v>
      </c>
      <c r="E64" s="16">
        <f t="shared" si="1"/>
        <v>0.26785714285714285</v>
      </c>
      <c r="F64" s="18">
        <v>12</v>
      </c>
      <c r="G64" s="16">
        <f t="shared" si="1"/>
        <v>0.21428571428571427</v>
      </c>
      <c r="H64" s="18">
        <v>17</v>
      </c>
      <c r="I64" s="16">
        <f t="shared" ref="I64" si="180">H64/$C64</f>
        <v>0.30357142857142855</v>
      </c>
      <c r="J64" s="18">
        <v>11</v>
      </c>
      <c r="K64" s="16">
        <f t="shared" ref="K64" si="181">J64/$C64</f>
        <v>0.19642857142857142</v>
      </c>
      <c r="L64" s="18">
        <v>1</v>
      </c>
      <c r="M64" s="16">
        <f t="shared" ref="M64" si="182">L64/$C64</f>
        <v>1.7857142857142856E-2</v>
      </c>
      <c r="N64" s="18">
        <f t="shared" si="5"/>
        <v>44</v>
      </c>
      <c r="O64" s="16">
        <f t="shared" si="50"/>
        <v>0.7857142857142857</v>
      </c>
      <c r="P64" s="32">
        <f t="shared" si="146"/>
        <v>11</v>
      </c>
    </row>
    <row r="65" spans="1:18" s="46" customFormat="1">
      <c r="A65" s="29" t="s">
        <v>36</v>
      </c>
      <c r="B65" s="29">
        <f>SUM(B51:B64)</f>
        <v>2749</v>
      </c>
      <c r="C65" s="34">
        <f>SUM(D65,F65,H65,J65,L65)</f>
        <v>2749</v>
      </c>
      <c r="D65" s="29">
        <f>SUM(D51:D64)</f>
        <v>1202</v>
      </c>
      <c r="E65" s="31">
        <f t="shared" si="1"/>
        <v>0.43724990905783923</v>
      </c>
      <c r="F65" s="29">
        <f>SUM(F51:F64)</f>
        <v>610</v>
      </c>
      <c r="G65" s="31">
        <f t="shared" si="1"/>
        <v>0.22189887231720626</v>
      </c>
      <c r="H65" s="29">
        <f>SUM(H51:H64)</f>
        <v>602</v>
      </c>
      <c r="I65" s="31">
        <f t="shared" ref="I65" si="183">H65/$C65</f>
        <v>0.21898872317206255</v>
      </c>
      <c r="J65" s="29">
        <f>SUM(J51:J64)</f>
        <v>213</v>
      </c>
      <c r="K65" s="31">
        <f t="shared" ref="K65" si="184">J65/$C65</f>
        <v>7.7482720989450707E-2</v>
      </c>
      <c r="L65" s="29">
        <f>SUM(L51:L64)</f>
        <v>122</v>
      </c>
      <c r="M65" s="31">
        <f t="shared" ref="M65" si="185">L65/$C65</f>
        <v>4.4379774463441254E-2</v>
      </c>
      <c r="N65" s="20">
        <f t="shared" si="5"/>
        <v>2414</v>
      </c>
      <c r="O65" s="31">
        <f t="shared" si="50"/>
        <v>0.87813750454710804</v>
      </c>
      <c r="P65" s="37"/>
    </row>
    <row r="66" spans="1:18" s="46" customFormat="1" ht="13.5" customHeight="1">
      <c r="A66" s="20" t="s">
        <v>1</v>
      </c>
      <c r="B66" s="29">
        <f>B20+B35+B50+B65</f>
        <v>14221</v>
      </c>
      <c r="C66" s="29">
        <f t="shared" ref="C66:N66" si="186">C20+C35+C50+C65</f>
        <v>14221</v>
      </c>
      <c r="D66" s="29">
        <f t="shared" si="186"/>
        <v>7681</v>
      </c>
      <c r="E66" s="31">
        <f t="shared" si="1"/>
        <v>0.54011672878137962</v>
      </c>
      <c r="F66" s="29">
        <f t="shared" si="186"/>
        <v>2770</v>
      </c>
      <c r="G66" s="31">
        <f t="shared" si="1"/>
        <v>0.19478236410941566</v>
      </c>
      <c r="H66" s="29">
        <f t="shared" si="186"/>
        <v>2239</v>
      </c>
      <c r="I66" s="31">
        <f t="shared" ref="I66" si="187">H66/$C66</f>
        <v>0.15744321777652767</v>
      </c>
      <c r="J66" s="29">
        <f t="shared" si="186"/>
        <v>862</v>
      </c>
      <c r="K66" s="31">
        <f t="shared" ref="K66" si="188">J66/$C66</f>
        <v>6.0614584065818156E-2</v>
      </c>
      <c r="L66" s="29">
        <f t="shared" si="186"/>
        <v>669</v>
      </c>
      <c r="M66" s="31">
        <f t="shared" ref="M66" si="189">L66/$C66</f>
        <v>4.704310526685887E-2</v>
      </c>
      <c r="N66" s="29">
        <f t="shared" si="186"/>
        <v>12690</v>
      </c>
      <c r="O66" s="31">
        <f t="shared" si="50"/>
        <v>0.89234231066732295</v>
      </c>
      <c r="P66" s="20"/>
    </row>
    <row r="67" spans="1:18">
      <c r="A67" s="21"/>
      <c r="B67" s="21"/>
      <c r="C67" s="22"/>
      <c r="D67" s="21"/>
      <c r="E67" s="23"/>
      <c r="F67" s="21"/>
      <c r="G67" s="23"/>
      <c r="H67" s="21"/>
      <c r="I67" s="23"/>
      <c r="J67" s="23"/>
      <c r="K67" s="23"/>
      <c r="L67" s="21"/>
      <c r="M67" s="23"/>
      <c r="N67" s="21"/>
      <c r="O67" s="24"/>
      <c r="P67" s="21"/>
      <c r="Q67" s="13"/>
      <c r="R67" s="10"/>
    </row>
    <row r="68" spans="1:18" ht="14.25">
      <c r="D68" s="15" t="s">
        <v>67</v>
      </c>
    </row>
    <row r="70" spans="1:18" ht="12.75" customHeight="1">
      <c r="A70" s="65" t="s">
        <v>37</v>
      </c>
      <c r="B70" s="67" t="s">
        <v>14</v>
      </c>
      <c r="C70" s="67" t="s">
        <v>15</v>
      </c>
      <c r="D70" s="60" t="s">
        <v>4</v>
      </c>
      <c r="E70" s="61"/>
      <c r="F70" s="60" t="s">
        <v>5</v>
      </c>
      <c r="G70" s="61"/>
      <c r="H70" s="60" t="s">
        <v>0</v>
      </c>
      <c r="I70" s="61"/>
      <c r="J70" s="60" t="s">
        <v>12</v>
      </c>
      <c r="K70" s="61"/>
      <c r="L70" s="60" t="s">
        <v>13</v>
      </c>
      <c r="M70" s="61"/>
      <c r="N70" s="62" t="s">
        <v>6</v>
      </c>
      <c r="O70" s="63"/>
      <c r="P70" s="64"/>
    </row>
    <row r="71" spans="1:18">
      <c r="A71" s="66"/>
      <c r="B71" s="68"/>
      <c r="C71" s="68"/>
      <c r="D71" s="18" t="s">
        <v>17</v>
      </c>
      <c r="E71" s="18" t="s">
        <v>3</v>
      </c>
      <c r="F71" s="18" t="s">
        <v>17</v>
      </c>
      <c r="G71" s="18" t="s">
        <v>3</v>
      </c>
      <c r="H71" s="18" t="s">
        <v>17</v>
      </c>
      <c r="I71" s="18" t="s">
        <v>3</v>
      </c>
      <c r="J71" s="18" t="s">
        <v>17</v>
      </c>
      <c r="K71" s="18" t="s">
        <v>3</v>
      </c>
      <c r="L71" s="18" t="s">
        <v>17</v>
      </c>
      <c r="M71" s="18" t="s">
        <v>3</v>
      </c>
      <c r="N71" s="18" t="s">
        <v>2</v>
      </c>
      <c r="O71" s="19" t="s">
        <v>3</v>
      </c>
      <c r="P71" s="18" t="s">
        <v>7</v>
      </c>
    </row>
    <row r="72" spans="1:18" s="12" customFormat="1" ht="12">
      <c r="A72" s="35" t="s">
        <v>19</v>
      </c>
      <c r="B72" s="47">
        <v>518</v>
      </c>
      <c r="C72" s="30">
        <v>518</v>
      </c>
      <c r="D72" s="18">
        <v>437</v>
      </c>
      <c r="E72" s="16">
        <f t="shared" ref="E72:M132" si="190">D72/$C72</f>
        <v>0.84362934362934361</v>
      </c>
      <c r="F72" s="18">
        <v>52</v>
      </c>
      <c r="G72" s="16">
        <f t="shared" si="190"/>
        <v>0.10038610038610038</v>
      </c>
      <c r="H72" s="18">
        <v>24</v>
      </c>
      <c r="I72" s="16">
        <f t="shared" si="190"/>
        <v>4.633204633204633E-2</v>
      </c>
      <c r="J72" s="48">
        <v>4</v>
      </c>
      <c r="K72" s="16">
        <f t="shared" si="190"/>
        <v>7.7220077220077222E-3</v>
      </c>
      <c r="L72" s="18">
        <v>1</v>
      </c>
      <c r="M72" s="16">
        <f t="shared" si="190"/>
        <v>1.9305019305019305E-3</v>
      </c>
      <c r="N72" s="18">
        <f>SUM(D72,F72,H72)</f>
        <v>513</v>
      </c>
      <c r="O72" s="16">
        <f>N72/$C72</f>
        <v>0.99034749034749037</v>
      </c>
      <c r="P72" s="32">
        <f>RANK(O72,O$72:O$85,0)</f>
        <v>2</v>
      </c>
    </row>
    <row r="73" spans="1:18" s="12" customFormat="1" ht="12">
      <c r="A73" s="35" t="s">
        <v>20</v>
      </c>
      <c r="B73" s="33">
        <v>490</v>
      </c>
      <c r="C73" s="30">
        <v>490</v>
      </c>
      <c r="D73" s="18">
        <v>267</v>
      </c>
      <c r="E73" s="16">
        <f t="shared" si="190"/>
        <v>0.54489795918367345</v>
      </c>
      <c r="F73" s="18">
        <v>130</v>
      </c>
      <c r="G73" s="16">
        <f t="shared" si="190"/>
        <v>0.26530612244897961</v>
      </c>
      <c r="H73" s="18">
        <v>65</v>
      </c>
      <c r="I73" s="16">
        <f t="shared" si="190"/>
        <v>0.1326530612244898</v>
      </c>
      <c r="J73" s="18">
        <v>22</v>
      </c>
      <c r="K73" s="16">
        <f t="shared" si="190"/>
        <v>4.4897959183673466E-2</v>
      </c>
      <c r="L73" s="18">
        <v>6</v>
      </c>
      <c r="M73" s="16">
        <f t="shared" si="190"/>
        <v>1.2244897959183673E-2</v>
      </c>
      <c r="N73" s="18">
        <f t="shared" ref="N73:N85" si="191">SUM(D73,F73,H73)</f>
        <v>462</v>
      </c>
      <c r="O73" s="16">
        <f t="shared" ref="O73:O85" si="192">N73/$C73</f>
        <v>0.94285714285714284</v>
      </c>
      <c r="P73" s="32">
        <f t="shared" ref="P73:P85" si="193">RANK(O73,O$72:O$85,0)</f>
        <v>9</v>
      </c>
    </row>
    <row r="74" spans="1:18" s="12" customFormat="1" ht="12">
      <c r="A74" s="35" t="s">
        <v>21</v>
      </c>
      <c r="B74" s="17">
        <v>583</v>
      </c>
      <c r="C74" s="30">
        <v>583</v>
      </c>
      <c r="D74" s="18">
        <v>363</v>
      </c>
      <c r="E74" s="16">
        <f t="shared" si="190"/>
        <v>0.62264150943396224</v>
      </c>
      <c r="F74" s="18">
        <v>142</v>
      </c>
      <c r="G74" s="16">
        <f t="shared" si="190"/>
        <v>0.24356775300171526</v>
      </c>
      <c r="H74" s="18">
        <v>59</v>
      </c>
      <c r="I74" s="16">
        <f t="shared" si="190"/>
        <v>0.10120068610634649</v>
      </c>
      <c r="J74" s="48">
        <v>12</v>
      </c>
      <c r="K74" s="16">
        <f t="shared" si="190"/>
        <v>2.0583190394511151E-2</v>
      </c>
      <c r="L74" s="18">
        <v>7</v>
      </c>
      <c r="M74" s="16">
        <f t="shared" si="190"/>
        <v>1.2006861063464836E-2</v>
      </c>
      <c r="N74" s="18">
        <f t="shared" si="191"/>
        <v>564</v>
      </c>
      <c r="O74" s="16">
        <f t="shared" si="192"/>
        <v>0.967409948542024</v>
      </c>
      <c r="P74" s="32">
        <f t="shared" si="193"/>
        <v>5</v>
      </c>
    </row>
    <row r="75" spans="1:18" s="12" customFormat="1" ht="12">
      <c r="A75" s="35" t="s">
        <v>22</v>
      </c>
      <c r="B75" s="17">
        <v>300</v>
      </c>
      <c r="C75" s="30">
        <v>300</v>
      </c>
      <c r="D75" s="18">
        <v>191</v>
      </c>
      <c r="E75" s="16">
        <f t="shared" si="190"/>
        <v>0.63666666666666671</v>
      </c>
      <c r="F75" s="18">
        <v>71</v>
      </c>
      <c r="G75" s="16">
        <f t="shared" si="190"/>
        <v>0.23666666666666666</v>
      </c>
      <c r="H75" s="18">
        <v>27</v>
      </c>
      <c r="I75" s="16">
        <f t="shared" si="190"/>
        <v>0.09</v>
      </c>
      <c r="J75" s="18">
        <v>9</v>
      </c>
      <c r="K75" s="16">
        <f t="shared" si="190"/>
        <v>0.03</v>
      </c>
      <c r="L75" s="18">
        <v>2</v>
      </c>
      <c r="M75" s="16">
        <f t="shared" si="190"/>
        <v>6.6666666666666671E-3</v>
      </c>
      <c r="N75" s="18">
        <f t="shared" si="191"/>
        <v>289</v>
      </c>
      <c r="O75" s="16">
        <f t="shared" si="192"/>
        <v>0.96333333333333337</v>
      </c>
      <c r="P75" s="32">
        <f t="shared" si="193"/>
        <v>7</v>
      </c>
    </row>
    <row r="76" spans="1:18" s="12" customFormat="1" ht="12">
      <c r="A76" s="35" t="s">
        <v>23</v>
      </c>
      <c r="B76" s="17">
        <v>384</v>
      </c>
      <c r="C76" s="30">
        <v>384</v>
      </c>
      <c r="D76" s="18">
        <v>219</v>
      </c>
      <c r="E76" s="16">
        <f t="shared" si="190"/>
        <v>0.5703125</v>
      </c>
      <c r="F76" s="18">
        <v>112</v>
      </c>
      <c r="G76" s="16">
        <f t="shared" si="190"/>
        <v>0.29166666666666669</v>
      </c>
      <c r="H76" s="18">
        <v>36</v>
      </c>
      <c r="I76" s="16">
        <f t="shared" si="190"/>
        <v>9.375E-2</v>
      </c>
      <c r="J76" s="42">
        <v>14</v>
      </c>
      <c r="K76" s="16">
        <f t="shared" si="190"/>
        <v>3.6458333333333336E-2</v>
      </c>
      <c r="L76" s="18">
        <v>3</v>
      </c>
      <c r="M76" s="16">
        <f t="shared" si="190"/>
        <v>7.8125E-3</v>
      </c>
      <c r="N76" s="18">
        <f t="shared" si="191"/>
        <v>367</v>
      </c>
      <c r="O76" s="16">
        <f t="shared" si="192"/>
        <v>0.95572916666666663</v>
      </c>
      <c r="P76" s="32">
        <f t="shared" si="193"/>
        <v>8</v>
      </c>
    </row>
    <row r="77" spans="1:18" s="12" customFormat="1" ht="12">
      <c r="A77" s="36" t="s">
        <v>24</v>
      </c>
      <c r="B77" s="17">
        <v>305</v>
      </c>
      <c r="C77" s="30">
        <f t="shared" ref="C77:C96" si="194">SUM(D77,F77,H77,J77,L77)</f>
        <v>305</v>
      </c>
      <c r="D77" s="18">
        <v>166</v>
      </c>
      <c r="E77" s="16">
        <f t="shared" si="190"/>
        <v>0.54426229508196722</v>
      </c>
      <c r="F77" s="18">
        <v>95</v>
      </c>
      <c r="G77" s="16">
        <f t="shared" si="190"/>
        <v>0.31147540983606559</v>
      </c>
      <c r="H77" s="18">
        <v>33</v>
      </c>
      <c r="I77" s="16">
        <f t="shared" si="190"/>
        <v>0.10819672131147541</v>
      </c>
      <c r="J77" s="48">
        <v>11</v>
      </c>
      <c r="K77" s="16">
        <f t="shared" si="190"/>
        <v>3.6065573770491806E-2</v>
      </c>
      <c r="L77" s="18">
        <v>0</v>
      </c>
      <c r="M77" s="16">
        <f t="shared" si="190"/>
        <v>0</v>
      </c>
      <c r="N77" s="18">
        <f t="shared" si="191"/>
        <v>294</v>
      </c>
      <c r="O77" s="16">
        <f t="shared" si="192"/>
        <v>0.9639344262295082</v>
      </c>
      <c r="P77" s="32">
        <f t="shared" si="193"/>
        <v>6</v>
      </c>
    </row>
    <row r="78" spans="1:18" s="12" customFormat="1" ht="12">
      <c r="A78" s="36" t="s">
        <v>25</v>
      </c>
      <c r="B78" s="17">
        <v>288</v>
      </c>
      <c r="C78" s="30">
        <f t="shared" si="194"/>
        <v>288</v>
      </c>
      <c r="D78" s="18">
        <v>219</v>
      </c>
      <c r="E78" s="16">
        <f t="shared" si="190"/>
        <v>0.76041666666666663</v>
      </c>
      <c r="F78" s="18">
        <v>41</v>
      </c>
      <c r="G78" s="16">
        <f t="shared" si="190"/>
        <v>0.1423611111111111</v>
      </c>
      <c r="H78" s="18">
        <v>23</v>
      </c>
      <c r="I78" s="16">
        <f t="shared" si="190"/>
        <v>7.9861111111111105E-2</v>
      </c>
      <c r="J78" s="18">
        <v>4</v>
      </c>
      <c r="K78" s="16">
        <f t="shared" si="190"/>
        <v>1.3888888888888888E-2</v>
      </c>
      <c r="L78" s="18">
        <v>1</v>
      </c>
      <c r="M78" s="16">
        <f t="shared" ref="M78:M132" si="195">L78/$C78</f>
        <v>3.472222222222222E-3</v>
      </c>
      <c r="N78" s="18">
        <f t="shared" si="191"/>
        <v>283</v>
      </c>
      <c r="O78" s="16">
        <f t="shared" si="192"/>
        <v>0.98263888888888884</v>
      </c>
      <c r="P78" s="32">
        <f t="shared" si="193"/>
        <v>3</v>
      </c>
    </row>
    <row r="79" spans="1:18" s="12" customFormat="1" ht="12">
      <c r="A79" s="35" t="s">
        <v>26</v>
      </c>
      <c r="B79" s="17">
        <v>165</v>
      </c>
      <c r="C79" s="30">
        <f t="shared" si="194"/>
        <v>165</v>
      </c>
      <c r="D79" s="18">
        <v>55</v>
      </c>
      <c r="E79" s="16">
        <f t="shared" si="190"/>
        <v>0.33333333333333331</v>
      </c>
      <c r="F79" s="18">
        <v>38</v>
      </c>
      <c r="G79" s="16">
        <f t="shared" si="190"/>
        <v>0.23030303030303031</v>
      </c>
      <c r="H79" s="18">
        <v>47</v>
      </c>
      <c r="I79" s="16">
        <f t="shared" si="190"/>
        <v>0.28484848484848485</v>
      </c>
      <c r="J79" s="48">
        <v>19</v>
      </c>
      <c r="K79" s="16">
        <f t="shared" si="190"/>
        <v>0.11515151515151516</v>
      </c>
      <c r="L79" s="18">
        <v>6</v>
      </c>
      <c r="M79" s="16">
        <f t="shared" si="195"/>
        <v>3.6363636363636362E-2</v>
      </c>
      <c r="N79" s="18">
        <f t="shared" si="191"/>
        <v>140</v>
      </c>
      <c r="O79" s="16">
        <f t="shared" si="192"/>
        <v>0.84848484848484851</v>
      </c>
      <c r="P79" s="32">
        <f t="shared" si="193"/>
        <v>14</v>
      </c>
    </row>
    <row r="80" spans="1:18" s="12" customFormat="1" ht="12">
      <c r="A80" s="35" t="s">
        <v>27</v>
      </c>
      <c r="B80" s="33">
        <v>181</v>
      </c>
      <c r="C80" s="30">
        <f t="shared" si="194"/>
        <v>181</v>
      </c>
      <c r="D80" s="18">
        <v>110</v>
      </c>
      <c r="E80" s="16">
        <f t="shared" si="190"/>
        <v>0.60773480662983426</v>
      </c>
      <c r="F80" s="18">
        <v>30</v>
      </c>
      <c r="G80" s="16">
        <f t="shared" si="190"/>
        <v>0.16574585635359115</v>
      </c>
      <c r="H80" s="18">
        <v>22</v>
      </c>
      <c r="I80" s="16">
        <f t="shared" si="190"/>
        <v>0.12154696132596685</v>
      </c>
      <c r="J80" s="18">
        <v>12</v>
      </c>
      <c r="K80" s="16">
        <f t="shared" si="190"/>
        <v>6.6298342541436461E-2</v>
      </c>
      <c r="L80" s="18">
        <v>7</v>
      </c>
      <c r="M80" s="16">
        <f t="shared" si="195"/>
        <v>3.8674033149171269E-2</v>
      </c>
      <c r="N80" s="18">
        <f t="shared" si="191"/>
        <v>162</v>
      </c>
      <c r="O80" s="16">
        <f t="shared" si="192"/>
        <v>0.89502762430939231</v>
      </c>
      <c r="P80" s="32">
        <f t="shared" si="193"/>
        <v>12</v>
      </c>
    </row>
    <row r="81" spans="1:16" s="12" customFormat="1" ht="12">
      <c r="A81" s="35" t="s">
        <v>28</v>
      </c>
      <c r="B81" s="47">
        <v>96</v>
      </c>
      <c r="C81" s="30">
        <f t="shared" si="194"/>
        <v>96</v>
      </c>
      <c r="D81" s="18">
        <v>23</v>
      </c>
      <c r="E81" s="16">
        <f t="shared" si="190"/>
        <v>0.23958333333333334</v>
      </c>
      <c r="F81" s="18">
        <v>35</v>
      </c>
      <c r="G81" s="16">
        <f t="shared" si="190"/>
        <v>0.36458333333333331</v>
      </c>
      <c r="H81" s="18">
        <v>29</v>
      </c>
      <c r="I81" s="16">
        <f t="shared" si="190"/>
        <v>0.30208333333333331</v>
      </c>
      <c r="J81" s="48">
        <v>8</v>
      </c>
      <c r="K81" s="16">
        <f t="shared" si="190"/>
        <v>8.3333333333333329E-2</v>
      </c>
      <c r="L81" s="18">
        <v>1</v>
      </c>
      <c r="M81" s="16">
        <f t="shared" si="195"/>
        <v>1.0416666666666666E-2</v>
      </c>
      <c r="N81" s="18">
        <f t="shared" si="191"/>
        <v>87</v>
      </c>
      <c r="O81" s="16">
        <f t="shared" si="192"/>
        <v>0.90625</v>
      </c>
      <c r="P81" s="32">
        <f t="shared" si="193"/>
        <v>11</v>
      </c>
    </row>
    <row r="82" spans="1:16" s="12" customFormat="1" ht="12">
      <c r="A82" s="35" t="s">
        <v>29</v>
      </c>
      <c r="B82" s="17">
        <v>236</v>
      </c>
      <c r="C82" s="30">
        <v>236</v>
      </c>
      <c r="D82" s="18">
        <v>138</v>
      </c>
      <c r="E82" s="16">
        <f t="shared" si="190"/>
        <v>0.5847457627118644</v>
      </c>
      <c r="F82" s="18">
        <v>55</v>
      </c>
      <c r="G82" s="16">
        <f t="shared" si="190"/>
        <v>0.23305084745762711</v>
      </c>
      <c r="H82" s="18">
        <v>29</v>
      </c>
      <c r="I82" s="16">
        <f t="shared" si="190"/>
        <v>0.1228813559322034</v>
      </c>
      <c r="J82" s="48">
        <v>12</v>
      </c>
      <c r="K82" s="16">
        <f t="shared" si="190"/>
        <v>5.0847457627118647E-2</v>
      </c>
      <c r="L82" s="18">
        <v>2</v>
      </c>
      <c r="M82" s="16">
        <f t="shared" si="195"/>
        <v>8.4745762711864406E-3</v>
      </c>
      <c r="N82" s="18">
        <f t="shared" si="191"/>
        <v>222</v>
      </c>
      <c r="O82" s="16">
        <f t="shared" si="192"/>
        <v>0.94067796610169496</v>
      </c>
      <c r="P82" s="32">
        <f t="shared" si="193"/>
        <v>10</v>
      </c>
    </row>
    <row r="83" spans="1:16" s="12" customFormat="1" ht="12">
      <c r="A83" s="35" t="s">
        <v>30</v>
      </c>
      <c r="B83" s="17">
        <v>388</v>
      </c>
      <c r="C83" s="30">
        <v>388</v>
      </c>
      <c r="D83" s="18">
        <v>291</v>
      </c>
      <c r="E83" s="16">
        <f t="shared" si="190"/>
        <v>0.75</v>
      </c>
      <c r="F83" s="18">
        <v>49</v>
      </c>
      <c r="G83" s="16">
        <f t="shared" si="190"/>
        <v>0.12628865979381443</v>
      </c>
      <c r="H83" s="18">
        <v>36</v>
      </c>
      <c r="I83" s="16">
        <f t="shared" si="190"/>
        <v>9.2783505154639179E-2</v>
      </c>
      <c r="J83" s="42">
        <v>12</v>
      </c>
      <c r="K83" s="16">
        <f t="shared" si="190"/>
        <v>3.0927835051546393E-2</v>
      </c>
      <c r="L83" s="18">
        <v>0</v>
      </c>
      <c r="M83" s="16">
        <f t="shared" si="195"/>
        <v>0</v>
      </c>
      <c r="N83" s="18">
        <f t="shared" si="191"/>
        <v>376</v>
      </c>
      <c r="O83" s="16">
        <f t="shared" si="192"/>
        <v>0.96907216494845361</v>
      </c>
      <c r="P83" s="32">
        <f t="shared" si="193"/>
        <v>4</v>
      </c>
    </row>
    <row r="84" spans="1:16" s="12" customFormat="1" ht="12">
      <c r="A84" s="35" t="s">
        <v>31</v>
      </c>
      <c r="B84" s="17">
        <v>57</v>
      </c>
      <c r="C84" s="30">
        <v>57</v>
      </c>
      <c r="D84" s="18">
        <v>24</v>
      </c>
      <c r="E84" s="16">
        <f t="shared" si="190"/>
        <v>0.42105263157894735</v>
      </c>
      <c r="F84" s="18">
        <v>14</v>
      </c>
      <c r="G84" s="16">
        <f t="shared" si="190"/>
        <v>0.24561403508771928</v>
      </c>
      <c r="H84" s="18">
        <v>11</v>
      </c>
      <c r="I84" s="16">
        <f t="shared" si="190"/>
        <v>0.19298245614035087</v>
      </c>
      <c r="J84" s="18">
        <v>8</v>
      </c>
      <c r="K84" s="16">
        <f t="shared" si="190"/>
        <v>0.14035087719298245</v>
      </c>
      <c r="L84" s="18"/>
      <c r="M84" s="16">
        <f t="shared" si="195"/>
        <v>0</v>
      </c>
      <c r="N84" s="18">
        <f t="shared" si="191"/>
        <v>49</v>
      </c>
      <c r="O84" s="16">
        <f t="shared" si="192"/>
        <v>0.85964912280701755</v>
      </c>
      <c r="P84" s="32">
        <f t="shared" si="193"/>
        <v>13</v>
      </c>
    </row>
    <row r="85" spans="1:16" s="12" customFormat="1" ht="12">
      <c r="A85" s="35" t="s">
        <v>32</v>
      </c>
      <c r="B85" s="33">
        <v>19</v>
      </c>
      <c r="C85" s="30">
        <v>19</v>
      </c>
      <c r="D85" s="18">
        <v>9</v>
      </c>
      <c r="E85" s="16">
        <f t="shared" si="190"/>
        <v>0.47368421052631576</v>
      </c>
      <c r="F85" s="18">
        <v>3</v>
      </c>
      <c r="G85" s="16">
        <f t="shared" si="190"/>
        <v>0.15789473684210525</v>
      </c>
      <c r="H85" s="18">
        <v>7</v>
      </c>
      <c r="I85" s="16">
        <f t="shared" si="190"/>
        <v>0.36842105263157893</v>
      </c>
      <c r="J85" s="18">
        <v>0</v>
      </c>
      <c r="K85" s="16">
        <f t="shared" si="190"/>
        <v>0</v>
      </c>
      <c r="L85" s="18">
        <v>0</v>
      </c>
      <c r="M85" s="16">
        <f t="shared" si="195"/>
        <v>0</v>
      </c>
      <c r="N85" s="18">
        <f t="shared" si="191"/>
        <v>19</v>
      </c>
      <c r="O85" s="16">
        <f t="shared" si="192"/>
        <v>1</v>
      </c>
      <c r="P85" s="32">
        <f t="shared" si="193"/>
        <v>1</v>
      </c>
    </row>
    <row r="86" spans="1:16" s="46" customFormat="1">
      <c r="A86" s="29" t="s">
        <v>33</v>
      </c>
      <c r="B86" s="29">
        <f>SUM(B72:B85)</f>
        <v>4010</v>
      </c>
      <c r="C86" s="34">
        <f t="shared" si="194"/>
        <v>4010</v>
      </c>
      <c r="D86" s="29">
        <f>SUM(D72:D85)</f>
        <v>2512</v>
      </c>
      <c r="E86" s="31">
        <f t="shared" si="190"/>
        <v>0.62643391521197012</v>
      </c>
      <c r="F86" s="29">
        <f>SUM(F72:F85)</f>
        <v>867</v>
      </c>
      <c r="G86" s="31">
        <f t="shared" si="190"/>
        <v>0.21620947630922693</v>
      </c>
      <c r="H86" s="29">
        <f>SUM(H72:H85)</f>
        <v>448</v>
      </c>
      <c r="I86" s="31">
        <f t="shared" si="190"/>
        <v>0.11172069825436409</v>
      </c>
      <c r="J86" s="29">
        <f>SUM(J72:J85)</f>
        <v>147</v>
      </c>
      <c r="K86" s="31">
        <f t="shared" si="190"/>
        <v>3.6658354114713215E-2</v>
      </c>
      <c r="L86" s="29">
        <f>SUM(L72:L85)</f>
        <v>36</v>
      </c>
      <c r="M86" s="31">
        <f t="shared" si="195"/>
        <v>8.9775561097256863E-3</v>
      </c>
      <c r="N86" s="20">
        <f>SUM(D86,F86,H86)</f>
        <v>3827</v>
      </c>
      <c r="O86" s="31">
        <f>N86/$C86</f>
        <v>0.95436408977556109</v>
      </c>
      <c r="P86" s="37"/>
    </row>
    <row r="87" spans="1:16" s="12" customFormat="1" ht="12">
      <c r="A87" s="35" t="s">
        <v>19</v>
      </c>
      <c r="B87" s="47">
        <v>610</v>
      </c>
      <c r="C87" s="30">
        <v>610</v>
      </c>
      <c r="D87" s="18">
        <v>421</v>
      </c>
      <c r="E87" s="16">
        <f t="shared" si="190"/>
        <v>0.69016393442622948</v>
      </c>
      <c r="F87" s="18">
        <v>139</v>
      </c>
      <c r="G87" s="16">
        <f t="shared" si="190"/>
        <v>0.22786885245901639</v>
      </c>
      <c r="H87" s="18">
        <v>44</v>
      </c>
      <c r="I87" s="16">
        <f t="shared" si="190"/>
        <v>7.2131147540983612E-2</v>
      </c>
      <c r="J87" s="48">
        <v>6</v>
      </c>
      <c r="K87" s="16">
        <f t="shared" si="190"/>
        <v>9.8360655737704927E-3</v>
      </c>
      <c r="L87" s="18">
        <v>0</v>
      </c>
      <c r="M87" s="16">
        <f t="shared" si="195"/>
        <v>0</v>
      </c>
      <c r="N87" s="18">
        <f t="shared" ref="N87:N131" si="196">SUM(D87,F87,H87)</f>
        <v>604</v>
      </c>
      <c r="O87" s="16">
        <f t="shared" ref="O87:O132" si="197">N87/$C87</f>
        <v>0.99016393442622952</v>
      </c>
      <c r="P87" s="32">
        <f>RANK(O87,O$87:O$100,0)</f>
        <v>1</v>
      </c>
    </row>
    <row r="88" spans="1:16" s="12" customFormat="1" ht="12">
      <c r="A88" s="35" t="s">
        <v>20</v>
      </c>
      <c r="B88" s="33">
        <v>706</v>
      </c>
      <c r="C88" s="30">
        <v>706</v>
      </c>
      <c r="D88" s="18">
        <v>390</v>
      </c>
      <c r="E88" s="16">
        <f t="shared" si="190"/>
        <v>0.55240793201133143</v>
      </c>
      <c r="F88" s="18">
        <v>188</v>
      </c>
      <c r="G88" s="16">
        <f t="shared" si="190"/>
        <v>0.26628895184135976</v>
      </c>
      <c r="H88" s="18">
        <v>94</v>
      </c>
      <c r="I88" s="16">
        <f t="shared" si="190"/>
        <v>0.13314447592067988</v>
      </c>
      <c r="J88" s="18">
        <v>33</v>
      </c>
      <c r="K88" s="16">
        <f t="shared" si="190"/>
        <v>4.6742209631728045E-2</v>
      </c>
      <c r="L88" s="18">
        <v>1</v>
      </c>
      <c r="M88" s="16">
        <f t="shared" si="195"/>
        <v>1.4164305949008499E-3</v>
      </c>
      <c r="N88" s="18">
        <f t="shared" si="196"/>
        <v>672</v>
      </c>
      <c r="O88" s="16">
        <f t="shared" si="197"/>
        <v>0.95184135977337114</v>
      </c>
      <c r="P88" s="32">
        <f t="shared" ref="P88:P100" si="198">RANK(O88,O$87:O$100,0)</f>
        <v>5</v>
      </c>
    </row>
    <row r="89" spans="1:16" s="12" customFormat="1" ht="12">
      <c r="A89" s="35" t="s">
        <v>21</v>
      </c>
      <c r="B89" s="17">
        <v>555</v>
      </c>
      <c r="C89" s="30">
        <v>555</v>
      </c>
      <c r="D89" s="18">
        <v>306</v>
      </c>
      <c r="E89" s="16">
        <f t="shared" si="190"/>
        <v>0.55135135135135138</v>
      </c>
      <c r="F89" s="18">
        <v>137</v>
      </c>
      <c r="G89" s="16">
        <f t="shared" si="190"/>
        <v>0.24684684684684685</v>
      </c>
      <c r="H89" s="18">
        <v>83</v>
      </c>
      <c r="I89" s="16">
        <f t="shared" si="190"/>
        <v>0.14954954954954955</v>
      </c>
      <c r="J89" s="48">
        <v>21</v>
      </c>
      <c r="K89" s="16">
        <f t="shared" si="190"/>
        <v>3.783783783783784E-2</v>
      </c>
      <c r="L89" s="18">
        <v>8</v>
      </c>
      <c r="M89" s="16">
        <f t="shared" si="195"/>
        <v>1.4414414414414415E-2</v>
      </c>
      <c r="N89" s="18">
        <f t="shared" si="196"/>
        <v>526</v>
      </c>
      <c r="O89" s="16">
        <f t="shared" si="197"/>
        <v>0.94774774774774773</v>
      </c>
      <c r="P89" s="32">
        <f t="shared" si="198"/>
        <v>7</v>
      </c>
    </row>
    <row r="90" spans="1:16" s="12" customFormat="1" ht="12">
      <c r="A90" s="35" t="s">
        <v>22</v>
      </c>
      <c r="B90" s="17">
        <v>332</v>
      </c>
      <c r="C90" s="30">
        <v>332</v>
      </c>
      <c r="D90" s="18">
        <v>157</v>
      </c>
      <c r="E90" s="16">
        <f t="shared" si="190"/>
        <v>0.47289156626506024</v>
      </c>
      <c r="F90" s="18">
        <v>110</v>
      </c>
      <c r="G90" s="16">
        <f t="shared" si="190"/>
        <v>0.33132530120481929</v>
      </c>
      <c r="H90" s="18">
        <v>46</v>
      </c>
      <c r="I90" s="16">
        <f t="shared" si="190"/>
        <v>0.13855421686746988</v>
      </c>
      <c r="J90" s="18">
        <v>19</v>
      </c>
      <c r="K90" s="16">
        <f t="shared" si="190"/>
        <v>5.7228915662650599E-2</v>
      </c>
      <c r="L90" s="18"/>
      <c r="M90" s="16">
        <f t="shared" si="195"/>
        <v>0</v>
      </c>
      <c r="N90" s="18">
        <f t="shared" si="196"/>
        <v>313</v>
      </c>
      <c r="O90" s="16">
        <f t="shared" si="197"/>
        <v>0.94277108433734935</v>
      </c>
      <c r="P90" s="32">
        <f t="shared" si="198"/>
        <v>10</v>
      </c>
    </row>
    <row r="91" spans="1:16" s="12" customFormat="1" ht="12">
      <c r="A91" s="35" t="s">
        <v>23</v>
      </c>
      <c r="B91" s="17">
        <v>362</v>
      </c>
      <c r="C91" s="30">
        <v>362</v>
      </c>
      <c r="D91" s="18">
        <v>140</v>
      </c>
      <c r="E91" s="16">
        <f t="shared" si="190"/>
        <v>0.38674033149171272</v>
      </c>
      <c r="F91" s="18">
        <v>121</v>
      </c>
      <c r="G91" s="16">
        <f t="shared" si="190"/>
        <v>0.33425414364640882</v>
      </c>
      <c r="H91" s="18">
        <v>78</v>
      </c>
      <c r="I91" s="16">
        <f t="shared" si="190"/>
        <v>0.21546961325966851</v>
      </c>
      <c r="J91" s="42">
        <v>19</v>
      </c>
      <c r="K91" s="16">
        <f t="shared" si="190"/>
        <v>5.2486187845303865E-2</v>
      </c>
      <c r="L91" s="18">
        <v>4</v>
      </c>
      <c r="M91" s="16">
        <f t="shared" si="195"/>
        <v>1.1049723756906077E-2</v>
      </c>
      <c r="N91" s="18">
        <f t="shared" si="196"/>
        <v>339</v>
      </c>
      <c r="O91" s="16">
        <f t="shared" si="197"/>
        <v>0.93646408839779005</v>
      </c>
      <c r="P91" s="32">
        <f t="shared" si="198"/>
        <v>11</v>
      </c>
    </row>
    <row r="92" spans="1:16" s="12" customFormat="1" ht="12">
      <c r="A92" s="36" t="s">
        <v>24</v>
      </c>
      <c r="B92" s="17">
        <v>260</v>
      </c>
      <c r="C92" s="30">
        <f t="shared" si="194"/>
        <v>260</v>
      </c>
      <c r="D92" s="18">
        <v>73</v>
      </c>
      <c r="E92" s="16">
        <f t="shared" si="190"/>
        <v>0.28076923076923077</v>
      </c>
      <c r="F92" s="18">
        <v>81</v>
      </c>
      <c r="G92" s="16">
        <f t="shared" si="190"/>
        <v>0.31153846153846154</v>
      </c>
      <c r="H92" s="18">
        <v>83</v>
      </c>
      <c r="I92" s="16">
        <f t="shared" si="190"/>
        <v>0.31923076923076921</v>
      </c>
      <c r="J92" s="48">
        <v>22</v>
      </c>
      <c r="K92" s="16">
        <f t="shared" si="190"/>
        <v>8.461538461538462E-2</v>
      </c>
      <c r="L92" s="18">
        <v>1</v>
      </c>
      <c r="M92" s="16">
        <f t="shared" si="195"/>
        <v>3.8461538461538464E-3</v>
      </c>
      <c r="N92" s="18">
        <f t="shared" si="196"/>
        <v>237</v>
      </c>
      <c r="O92" s="16">
        <f t="shared" si="197"/>
        <v>0.91153846153846152</v>
      </c>
      <c r="P92" s="32">
        <f t="shared" si="198"/>
        <v>12</v>
      </c>
    </row>
    <row r="93" spans="1:16" s="12" customFormat="1" ht="12">
      <c r="A93" s="36" t="s">
        <v>25</v>
      </c>
      <c r="B93" s="17">
        <v>267</v>
      </c>
      <c r="C93" s="30">
        <f t="shared" si="194"/>
        <v>267</v>
      </c>
      <c r="D93" s="18">
        <v>82</v>
      </c>
      <c r="E93" s="16">
        <f t="shared" si="190"/>
        <v>0.30711610486891383</v>
      </c>
      <c r="F93" s="18">
        <v>118</v>
      </c>
      <c r="G93" s="16">
        <f t="shared" si="190"/>
        <v>0.44194756554307119</v>
      </c>
      <c r="H93" s="18">
        <v>62</v>
      </c>
      <c r="I93" s="16">
        <f t="shared" si="190"/>
        <v>0.23220973782771537</v>
      </c>
      <c r="J93" s="18">
        <v>5</v>
      </c>
      <c r="K93" s="16">
        <f t="shared" si="190"/>
        <v>1.8726591760299626E-2</v>
      </c>
      <c r="L93" s="18">
        <v>0</v>
      </c>
      <c r="M93" s="16">
        <f t="shared" si="195"/>
        <v>0</v>
      </c>
      <c r="N93" s="18">
        <f t="shared" si="196"/>
        <v>262</v>
      </c>
      <c r="O93" s="16">
        <f t="shared" si="197"/>
        <v>0.98127340823970033</v>
      </c>
      <c r="P93" s="32">
        <f t="shared" si="198"/>
        <v>2</v>
      </c>
    </row>
    <row r="94" spans="1:16" s="12" customFormat="1" ht="12">
      <c r="A94" s="35" t="s">
        <v>26</v>
      </c>
      <c r="B94" s="17">
        <v>113</v>
      </c>
      <c r="C94" s="30">
        <f t="shared" si="194"/>
        <v>113</v>
      </c>
      <c r="D94" s="18">
        <v>30</v>
      </c>
      <c r="E94" s="16">
        <f t="shared" si="190"/>
        <v>0.26548672566371684</v>
      </c>
      <c r="F94" s="18">
        <v>32</v>
      </c>
      <c r="G94" s="16">
        <f t="shared" si="190"/>
        <v>0.2831858407079646</v>
      </c>
      <c r="H94" s="18">
        <v>34</v>
      </c>
      <c r="I94" s="16">
        <f t="shared" si="190"/>
        <v>0.30088495575221241</v>
      </c>
      <c r="J94" s="48">
        <v>16</v>
      </c>
      <c r="K94" s="16">
        <f t="shared" si="190"/>
        <v>0.1415929203539823</v>
      </c>
      <c r="L94" s="18">
        <v>1</v>
      </c>
      <c r="M94" s="16">
        <f t="shared" si="195"/>
        <v>8.8495575221238937E-3</v>
      </c>
      <c r="N94" s="18">
        <f t="shared" si="196"/>
        <v>96</v>
      </c>
      <c r="O94" s="16">
        <f t="shared" si="197"/>
        <v>0.84955752212389379</v>
      </c>
      <c r="P94" s="32">
        <f t="shared" si="198"/>
        <v>14</v>
      </c>
    </row>
    <row r="95" spans="1:16" s="12" customFormat="1" ht="12">
      <c r="A95" s="35" t="s">
        <v>27</v>
      </c>
      <c r="B95" s="33">
        <v>159</v>
      </c>
      <c r="C95" s="30">
        <f t="shared" si="194"/>
        <v>159</v>
      </c>
      <c r="D95" s="18">
        <v>93</v>
      </c>
      <c r="E95" s="16">
        <f t="shared" si="190"/>
        <v>0.58490566037735847</v>
      </c>
      <c r="F95" s="18">
        <v>40</v>
      </c>
      <c r="G95" s="16">
        <f t="shared" si="190"/>
        <v>0.25157232704402516</v>
      </c>
      <c r="H95" s="18">
        <v>19</v>
      </c>
      <c r="I95" s="16">
        <f t="shared" si="190"/>
        <v>0.11949685534591195</v>
      </c>
      <c r="J95" s="18">
        <v>5</v>
      </c>
      <c r="K95" s="16">
        <f t="shared" si="190"/>
        <v>3.1446540880503145E-2</v>
      </c>
      <c r="L95" s="18">
        <v>2</v>
      </c>
      <c r="M95" s="16">
        <f t="shared" si="195"/>
        <v>1.2578616352201259E-2</v>
      </c>
      <c r="N95" s="18">
        <f t="shared" si="196"/>
        <v>152</v>
      </c>
      <c r="O95" s="16">
        <f t="shared" si="197"/>
        <v>0.95597484276729561</v>
      </c>
      <c r="P95" s="32">
        <f t="shared" si="198"/>
        <v>4</v>
      </c>
    </row>
    <row r="96" spans="1:16" s="12" customFormat="1" ht="12">
      <c r="A96" s="35" t="s">
        <v>28</v>
      </c>
      <c r="B96" s="47">
        <v>94</v>
      </c>
      <c r="C96" s="30">
        <f t="shared" si="194"/>
        <v>94</v>
      </c>
      <c r="D96" s="18">
        <v>30</v>
      </c>
      <c r="E96" s="16">
        <f t="shared" si="190"/>
        <v>0.31914893617021278</v>
      </c>
      <c r="F96" s="18">
        <v>39</v>
      </c>
      <c r="G96" s="16">
        <f t="shared" si="190"/>
        <v>0.41489361702127658</v>
      </c>
      <c r="H96" s="18">
        <v>20</v>
      </c>
      <c r="I96" s="16">
        <f t="shared" si="190"/>
        <v>0.21276595744680851</v>
      </c>
      <c r="J96" s="48">
        <v>3</v>
      </c>
      <c r="K96" s="16">
        <f t="shared" si="190"/>
        <v>3.1914893617021274E-2</v>
      </c>
      <c r="L96" s="18">
        <v>2</v>
      </c>
      <c r="M96" s="16">
        <f t="shared" si="195"/>
        <v>2.1276595744680851E-2</v>
      </c>
      <c r="N96" s="18">
        <f t="shared" si="196"/>
        <v>89</v>
      </c>
      <c r="O96" s="16">
        <f t="shared" si="197"/>
        <v>0.94680851063829785</v>
      </c>
      <c r="P96" s="32">
        <f t="shared" si="198"/>
        <v>8</v>
      </c>
    </row>
    <row r="97" spans="1:16" s="12" customFormat="1" ht="12">
      <c r="A97" s="35" t="s">
        <v>29</v>
      </c>
      <c r="B97" s="17">
        <v>194</v>
      </c>
      <c r="C97" s="30">
        <v>194</v>
      </c>
      <c r="D97" s="18">
        <v>76</v>
      </c>
      <c r="E97" s="16">
        <f t="shared" si="190"/>
        <v>0.39175257731958762</v>
      </c>
      <c r="F97" s="18">
        <v>61</v>
      </c>
      <c r="G97" s="16">
        <f t="shared" si="190"/>
        <v>0.31443298969072164</v>
      </c>
      <c r="H97" s="18">
        <v>46</v>
      </c>
      <c r="I97" s="16">
        <f t="shared" si="190"/>
        <v>0.23711340206185566</v>
      </c>
      <c r="J97" s="48">
        <v>9</v>
      </c>
      <c r="K97" s="16">
        <f t="shared" si="190"/>
        <v>4.6391752577319589E-2</v>
      </c>
      <c r="L97" s="18">
        <v>2</v>
      </c>
      <c r="M97" s="16">
        <f t="shared" si="195"/>
        <v>1.0309278350515464E-2</v>
      </c>
      <c r="N97" s="18">
        <f t="shared" si="196"/>
        <v>183</v>
      </c>
      <c r="O97" s="16">
        <f t="shared" si="197"/>
        <v>0.94329896907216493</v>
      </c>
      <c r="P97" s="32">
        <f t="shared" si="198"/>
        <v>9</v>
      </c>
    </row>
    <row r="98" spans="1:16" s="12" customFormat="1" ht="12">
      <c r="A98" s="35" t="s">
        <v>30</v>
      </c>
      <c r="B98" s="17">
        <v>324</v>
      </c>
      <c r="C98" s="30">
        <v>324</v>
      </c>
      <c r="D98" s="18">
        <v>195</v>
      </c>
      <c r="E98" s="16">
        <f t="shared" si="190"/>
        <v>0.60185185185185186</v>
      </c>
      <c r="F98" s="18">
        <v>82</v>
      </c>
      <c r="G98" s="16">
        <f t="shared" si="190"/>
        <v>0.25308641975308643</v>
      </c>
      <c r="H98" s="18">
        <v>40</v>
      </c>
      <c r="I98" s="16">
        <f t="shared" si="190"/>
        <v>0.12345679012345678</v>
      </c>
      <c r="J98" s="42">
        <v>7</v>
      </c>
      <c r="K98" s="16">
        <f t="shared" si="190"/>
        <v>2.1604938271604937E-2</v>
      </c>
      <c r="L98" s="18">
        <v>0</v>
      </c>
      <c r="M98" s="16">
        <f t="shared" si="195"/>
        <v>0</v>
      </c>
      <c r="N98" s="18">
        <f t="shared" si="196"/>
        <v>317</v>
      </c>
      <c r="O98" s="16">
        <f t="shared" si="197"/>
        <v>0.97839506172839508</v>
      </c>
      <c r="P98" s="32">
        <f t="shared" si="198"/>
        <v>3</v>
      </c>
    </row>
    <row r="99" spans="1:16" s="12" customFormat="1" ht="12">
      <c r="A99" s="35" t="s">
        <v>31</v>
      </c>
      <c r="B99" s="17">
        <v>99</v>
      </c>
      <c r="C99" s="30">
        <v>99</v>
      </c>
      <c r="D99" s="18">
        <v>35</v>
      </c>
      <c r="E99" s="16">
        <f t="shared" si="190"/>
        <v>0.35353535353535354</v>
      </c>
      <c r="F99" s="18">
        <v>31</v>
      </c>
      <c r="G99" s="16">
        <f t="shared" si="190"/>
        <v>0.31313131313131315</v>
      </c>
      <c r="H99" s="18">
        <v>28</v>
      </c>
      <c r="I99" s="16">
        <f t="shared" si="190"/>
        <v>0.28282828282828282</v>
      </c>
      <c r="J99" s="18">
        <v>5</v>
      </c>
      <c r="K99" s="16">
        <f t="shared" si="190"/>
        <v>5.0505050505050504E-2</v>
      </c>
      <c r="L99" s="18"/>
      <c r="M99" s="16">
        <f t="shared" si="195"/>
        <v>0</v>
      </c>
      <c r="N99" s="18">
        <f t="shared" si="196"/>
        <v>94</v>
      </c>
      <c r="O99" s="16">
        <f t="shared" si="197"/>
        <v>0.9494949494949495</v>
      </c>
      <c r="P99" s="32">
        <f t="shared" si="198"/>
        <v>6</v>
      </c>
    </row>
    <row r="100" spans="1:16" s="12" customFormat="1" ht="12">
      <c r="A100" s="35" t="s">
        <v>32</v>
      </c>
      <c r="B100" s="33">
        <v>22</v>
      </c>
      <c r="C100" s="30">
        <v>22</v>
      </c>
      <c r="D100" s="18">
        <v>6</v>
      </c>
      <c r="E100" s="16">
        <f t="shared" si="190"/>
        <v>0.27272727272727271</v>
      </c>
      <c r="F100" s="18">
        <v>10</v>
      </c>
      <c r="G100" s="16">
        <f t="shared" si="190"/>
        <v>0.45454545454545453</v>
      </c>
      <c r="H100" s="18">
        <v>4</v>
      </c>
      <c r="I100" s="16">
        <f t="shared" si="190"/>
        <v>0.18181818181818182</v>
      </c>
      <c r="J100" s="18">
        <v>2</v>
      </c>
      <c r="K100" s="16">
        <f t="shared" si="190"/>
        <v>9.0909090909090912E-2</v>
      </c>
      <c r="L100" s="18">
        <v>0</v>
      </c>
      <c r="M100" s="16">
        <f t="shared" si="195"/>
        <v>0</v>
      </c>
      <c r="N100" s="18">
        <f t="shared" si="196"/>
        <v>20</v>
      </c>
      <c r="O100" s="16">
        <f t="shared" si="197"/>
        <v>0.90909090909090906</v>
      </c>
      <c r="P100" s="32">
        <f t="shared" si="198"/>
        <v>13</v>
      </c>
    </row>
    <row r="101" spans="1:16" s="46" customFormat="1">
      <c r="A101" s="29" t="s">
        <v>34</v>
      </c>
      <c r="B101" s="29">
        <f>SUM(B87:B100)</f>
        <v>4097</v>
      </c>
      <c r="C101" s="34">
        <f t="shared" ref="C101:C132" si="199">SUM(D101,F101,H101,J101,L101)</f>
        <v>4097</v>
      </c>
      <c r="D101" s="29">
        <f>SUM(D87:D100)</f>
        <v>2034</v>
      </c>
      <c r="E101" s="31">
        <f t="shared" si="190"/>
        <v>0.49646082499389799</v>
      </c>
      <c r="F101" s="29">
        <f>SUM(F87:F100)</f>
        <v>1189</v>
      </c>
      <c r="G101" s="31">
        <f t="shared" si="190"/>
        <v>0.29021235050036615</v>
      </c>
      <c r="H101" s="29">
        <f>SUM(H87:H100)</f>
        <v>681</v>
      </c>
      <c r="I101" s="31">
        <f t="shared" si="190"/>
        <v>0.16621918476934341</v>
      </c>
      <c r="J101" s="29">
        <f>SUM(J87:J100)</f>
        <v>172</v>
      </c>
      <c r="K101" s="31">
        <f t="shared" si="190"/>
        <v>4.1981938003417131E-2</v>
      </c>
      <c r="L101" s="29">
        <f>SUM(L87:L100)</f>
        <v>21</v>
      </c>
      <c r="M101" s="31">
        <f t="shared" si="195"/>
        <v>5.1257017329753478E-3</v>
      </c>
      <c r="N101" s="20">
        <f t="shared" si="196"/>
        <v>3904</v>
      </c>
      <c r="O101" s="31">
        <f t="shared" si="197"/>
        <v>0.95289236026360746</v>
      </c>
      <c r="P101" s="37"/>
    </row>
    <row r="102" spans="1:16" s="12" customFormat="1" ht="12">
      <c r="A102" s="35" t="s">
        <v>19</v>
      </c>
      <c r="B102" s="47">
        <v>495</v>
      </c>
      <c r="C102" s="30">
        <v>495</v>
      </c>
      <c r="D102" s="18">
        <v>348</v>
      </c>
      <c r="E102" s="16">
        <f t="shared" si="190"/>
        <v>0.70303030303030301</v>
      </c>
      <c r="F102" s="18">
        <v>108</v>
      </c>
      <c r="G102" s="16">
        <f t="shared" si="190"/>
        <v>0.21818181818181817</v>
      </c>
      <c r="H102" s="18">
        <v>37</v>
      </c>
      <c r="I102" s="16">
        <f t="shared" si="190"/>
        <v>7.4747474747474743E-2</v>
      </c>
      <c r="J102" s="48">
        <v>2</v>
      </c>
      <c r="K102" s="16">
        <f t="shared" si="190"/>
        <v>4.0404040404040404E-3</v>
      </c>
      <c r="L102" s="18">
        <v>0</v>
      </c>
      <c r="M102" s="16">
        <f t="shared" si="195"/>
        <v>0</v>
      </c>
      <c r="N102" s="18">
        <f t="shared" si="196"/>
        <v>493</v>
      </c>
      <c r="O102" s="16">
        <f t="shared" si="197"/>
        <v>0.99595959595959593</v>
      </c>
      <c r="P102" s="32">
        <f>RANK(O102,O$102:O$115,0)</f>
        <v>2</v>
      </c>
    </row>
    <row r="103" spans="1:16" s="12" customFormat="1" ht="12">
      <c r="A103" s="35" t="s">
        <v>20</v>
      </c>
      <c r="B103" s="33">
        <v>470</v>
      </c>
      <c r="C103" s="30">
        <v>470</v>
      </c>
      <c r="D103" s="18">
        <v>302</v>
      </c>
      <c r="E103" s="16">
        <f t="shared" si="190"/>
        <v>0.64255319148936174</v>
      </c>
      <c r="F103" s="18">
        <v>115</v>
      </c>
      <c r="G103" s="16">
        <f t="shared" si="190"/>
        <v>0.24468085106382978</v>
      </c>
      <c r="H103" s="18">
        <v>45</v>
      </c>
      <c r="I103" s="16">
        <f t="shared" si="190"/>
        <v>9.5744680851063829E-2</v>
      </c>
      <c r="J103" s="18">
        <v>8</v>
      </c>
      <c r="K103" s="16">
        <f t="shared" si="190"/>
        <v>1.7021276595744681E-2</v>
      </c>
      <c r="L103" s="18">
        <v>0</v>
      </c>
      <c r="M103" s="16">
        <f t="shared" si="195"/>
        <v>0</v>
      </c>
      <c r="N103" s="18">
        <f t="shared" si="196"/>
        <v>462</v>
      </c>
      <c r="O103" s="16">
        <f t="shared" si="197"/>
        <v>0.98297872340425529</v>
      </c>
      <c r="P103" s="32">
        <f t="shared" ref="P103:P115" si="200">RANK(O103,O$102:O$115,0)</f>
        <v>3</v>
      </c>
    </row>
    <row r="104" spans="1:16" s="12" customFormat="1" ht="12">
      <c r="A104" s="35" t="s">
        <v>21</v>
      </c>
      <c r="B104" s="17">
        <v>329</v>
      </c>
      <c r="C104" s="30">
        <v>329</v>
      </c>
      <c r="D104" s="18">
        <v>151</v>
      </c>
      <c r="E104" s="16">
        <f t="shared" si="190"/>
        <v>0.45896656534954405</v>
      </c>
      <c r="F104" s="18">
        <v>99</v>
      </c>
      <c r="G104" s="16">
        <f t="shared" si="190"/>
        <v>0.30091185410334348</v>
      </c>
      <c r="H104" s="18">
        <v>58</v>
      </c>
      <c r="I104" s="16">
        <f t="shared" si="190"/>
        <v>0.17629179331306991</v>
      </c>
      <c r="J104" s="48">
        <v>17</v>
      </c>
      <c r="K104" s="16">
        <f t="shared" si="190"/>
        <v>5.1671732522796353E-2</v>
      </c>
      <c r="L104" s="18">
        <v>4</v>
      </c>
      <c r="M104" s="16">
        <f t="shared" si="195"/>
        <v>1.2158054711246201E-2</v>
      </c>
      <c r="N104" s="18">
        <f t="shared" si="196"/>
        <v>308</v>
      </c>
      <c r="O104" s="16">
        <f t="shared" si="197"/>
        <v>0.93617021276595747</v>
      </c>
      <c r="P104" s="32">
        <f t="shared" si="200"/>
        <v>9</v>
      </c>
    </row>
    <row r="105" spans="1:16" s="12" customFormat="1" ht="12">
      <c r="A105" s="35" t="s">
        <v>22</v>
      </c>
      <c r="B105" s="17">
        <v>377</v>
      </c>
      <c r="C105" s="30">
        <v>377</v>
      </c>
      <c r="D105" s="18">
        <v>147</v>
      </c>
      <c r="E105" s="16">
        <f t="shared" si="190"/>
        <v>0.38992042440318303</v>
      </c>
      <c r="F105" s="18">
        <v>122</v>
      </c>
      <c r="G105" s="16">
        <f t="shared" si="190"/>
        <v>0.32360742705570295</v>
      </c>
      <c r="H105" s="18">
        <v>74</v>
      </c>
      <c r="I105" s="16">
        <f t="shared" si="190"/>
        <v>0.19628647214854111</v>
      </c>
      <c r="J105" s="18">
        <v>29</v>
      </c>
      <c r="K105" s="16">
        <f t="shared" si="190"/>
        <v>7.6923076923076927E-2</v>
      </c>
      <c r="L105" s="18">
        <v>5</v>
      </c>
      <c r="M105" s="16">
        <f t="shared" si="195"/>
        <v>1.3262599469496022E-2</v>
      </c>
      <c r="N105" s="18">
        <f t="shared" si="196"/>
        <v>343</v>
      </c>
      <c r="O105" s="16">
        <f t="shared" si="197"/>
        <v>0.90981432360742709</v>
      </c>
      <c r="P105" s="32">
        <f t="shared" si="200"/>
        <v>11</v>
      </c>
    </row>
    <row r="106" spans="1:16" s="12" customFormat="1" ht="12">
      <c r="A106" s="35" t="s">
        <v>23</v>
      </c>
      <c r="B106" s="17">
        <v>295</v>
      </c>
      <c r="C106" s="30">
        <v>295</v>
      </c>
      <c r="D106" s="18">
        <v>119</v>
      </c>
      <c r="E106" s="16">
        <f t="shared" si="190"/>
        <v>0.4033898305084746</v>
      </c>
      <c r="F106" s="18">
        <v>110</v>
      </c>
      <c r="G106" s="16">
        <f t="shared" si="190"/>
        <v>0.3728813559322034</v>
      </c>
      <c r="H106" s="18">
        <v>50</v>
      </c>
      <c r="I106" s="16">
        <f t="shared" si="190"/>
        <v>0.16949152542372881</v>
      </c>
      <c r="J106" s="42">
        <v>16</v>
      </c>
      <c r="K106" s="16">
        <f t="shared" si="190"/>
        <v>5.4237288135593219E-2</v>
      </c>
      <c r="L106" s="18">
        <v>0</v>
      </c>
      <c r="M106" s="16">
        <f t="shared" si="195"/>
        <v>0</v>
      </c>
      <c r="N106" s="18">
        <f t="shared" si="196"/>
        <v>279</v>
      </c>
      <c r="O106" s="16">
        <f t="shared" si="197"/>
        <v>0.94576271186440675</v>
      </c>
      <c r="P106" s="32">
        <f t="shared" si="200"/>
        <v>8</v>
      </c>
    </row>
    <row r="107" spans="1:16" s="12" customFormat="1" ht="12">
      <c r="A107" s="36" t="s">
        <v>24</v>
      </c>
      <c r="B107" s="17">
        <v>241</v>
      </c>
      <c r="C107" s="30">
        <f t="shared" si="199"/>
        <v>241</v>
      </c>
      <c r="D107" s="18">
        <v>102</v>
      </c>
      <c r="E107" s="16">
        <f t="shared" si="190"/>
        <v>0.42323651452282157</v>
      </c>
      <c r="F107" s="18">
        <v>83</v>
      </c>
      <c r="G107" s="16">
        <f t="shared" si="190"/>
        <v>0.34439834024896265</v>
      </c>
      <c r="H107" s="18">
        <v>51</v>
      </c>
      <c r="I107" s="16">
        <f t="shared" si="190"/>
        <v>0.21161825726141079</v>
      </c>
      <c r="J107" s="48">
        <v>3</v>
      </c>
      <c r="K107" s="16">
        <f t="shared" si="190"/>
        <v>1.2448132780082987E-2</v>
      </c>
      <c r="L107" s="18">
        <v>2</v>
      </c>
      <c r="M107" s="16">
        <f t="shared" si="195"/>
        <v>8.2987551867219917E-3</v>
      </c>
      <c r="N107" s="18">
        <f t="shared" si="196"/>
        <v>236</v>
      </c>
      <c r="O107" s="16">
        <f t="shared" si="197"/>
        <v>0.97925311203319498</v>
      </c>
      <c r="P107" s="32">
        <f t="shared" si="200"/>
        <v>4</v>
      </c>
    </row>
    <row r="108" spans="1:16" s="12" customFormat="1" ht="12">
      <c r="A108" s="36" t="s">
        <v>25</v>
      </c>
      <c r="B108" s="17">
        <v>242</v>
      </c>
      <c r="C108" s="30">
        <f t="shared" si="199"/>
        <v>242</v>
      </c>
      <c r="D108" s="18">
        <v>24</v>
      </c>
      <c r="E108" s="16">
        <f t="shared" si="190"/>
        <v>9.9173553719008267E-2</v>
      </c>
      <c r="F108" s="18">
        <v>129</v>
      </c>
      <c r="G108" s="16">
        <f t="shared" si="190"/>
        <v>0.53305785123966942</v>
      </c>
      <c r="H108" s="18">
        <v>82</v>
      </c>
      <c r="I108" s="16">
        <f t="shared" si="190"/>
        <v>0.33884297520661155</v>
      </c>
      <c r="J108" s="18">
        <v>7</v>
      </c>
      <c r="K108" s="16">
        <f t="shared" si="190"/>
        <v>2.8925619834710745E-2</v>
      </c>
      <c r="L108" s="18">
        <v>0</v>
      </c>
      <c r="M108" s="16">
        <f t="shared" si="195"/>
        <v>0</v>
      </c>
      <c r="N108" s="18">
        <f t="shared" si="196"/>
        <v>235</v>
      </c>
      <c r="O108" s="16">
        <f t="shared" si="197"/>
        <v>0.97107438016528924</v>
      </c>
      <c r="P108" s="32">
        <f t="shared" si="200"/>
        <v>6</v>
      </c>
    </row>
    <row r="109" spans="1:16" s="12" customFormat="1" ht="12">
      <c r="A109" s="35" t="s">
        <v>26</v>
      </c>
      <c r="B109" s="17">
        <v>126</v>
      </c>
      <c r="C109" s="30">
        <f t="shared" si="199"/>
        <v>126</v>
      </c>
      <c r="D109" s="18">
        <v>46</v>
      </c>
      <c r="E109" s="16">
        <f t="shared" si="190"/>
        <v>0.36507936507936506</v>
      </c>
      <c r="F109" s="18">
        <v>29</v>
      </c>
      <c r="G109" s="16">
        <f t="shared" si="190"/>
        <v>0.23015873015873015</v>
      </c>
      <c r="H109" s="18">
        <v>32</v>
      </c>
      <c r="I109" s="16">
        <f t="shared" si="190"/>
        <v>0.25396825396825395</v>
      </c>
      <c r="J109" s="48">
        <v>16</v>
      </c>
      <c r="K109" s="16">
        <f t="shared" si="190"/>
        <v>0.12698412698412698</v>
      </c>
      <c r="L109" s="18">
        <v>3</v>
      </c>
      <c r="M109" s="16">
        <f t="shared" si="195"/>
        <v>2.3809523809523808E-2</v>
      </c>
      <c r="N109" s="18">
        <f t="shared" si="196"/>
        <v>107</v>
      </c>
      <c r="O109" s="16">
        <f t="shared" si="197"/>
        <v>0.84920634920634919</v>
      </c>
      <c r="P109" s="32">
        <f t="shared" si="200"/>
        <v>14</v>
      </c>
    </row>
    <row r="110" spans="1:16" s="12" customFormat="1" ht="12">
      <c r="A110" s="35" t="s">
        <v>27</v>
      </c>
      <c r="B110" s="33">
        <v>149</v>
      </c>
      <c r="C110" s="30">
        <f t="shared" si="199"/>
        <v>149</v>
      </c>
      <c r="D110" s="18">
        <v>71</v>
      </c>
      <c r="E110" s="16">
        <f t="shared" si="190"/>
        <v>0.47651006711409394</v>
      </c>
      <c r="F110" s="18">
        <v>60</v>
      </c>
      <c r="G110" s="16">
        <f t="shared" si="190"/>
        <v>0.40268456375838924</v>
      </c>
      <c r="H110" s="18">
        <v>14</v>
      </c>
      <c r="I110" s="16">
        <f t="shared" si="190"/>
        <v>9.3959731543624164E-2</v>
      </c>
      <c r="J110" s="18">
        <v>4</v>
      </c>
      <c r="K110" s="16">
        <f t="shared" si="190"/>
        <v>2.6845637583892617E-2</v>
      </c>
      <c r="L110" s="18">
        <v>0</v>
      </c>
      <c r="M110" s="16">
        <f t="shared" si="195"/>
        <v>0</v>
      </c>
      <c r="N110" s="18">
        <f t="shared" si="196"/>
        <v>145</v>
      </c>
      <c r="O110" s="16">
        <f t="shared" si="197"/>
        <v>0.97315436241610742</v>
      </c>
      <c r="P110" s="32">
        <f t="shared" si="200"/>
        <v>5</v>
      </c>
    </row>
    <row r="111" spans="1:16" s="12" customFormat="1" ht="12">
      <c r="A111" s="35" t="s">
        <v>28</v>
      </c>
      <c r="B111" s="47">
        <v>75</v>
      </c>
      <c r="C111" s="30">
        <f t="shared" si="199"/>
        <v>75</v>
      </c>
      <c r="D111" s="18">
        <v>17</v>
      </c>
      <c r="E111" s="16">
        <f t="shared" si="190"/>
        <v>0.22666666666666666</v>
      </c>
      <c r="F111" s="18">
        <v>23</v>
      </c>
      <c r="G111" s="16">
        <f t="shared" si="190"/>
        <v>0.30666666666666664</v>
      </c>
      <c r="H111" s="18">
        <v>24</v>
      </c>
      <c r="I111" s="16">
        <f t="shared" si="190"/>
        <v>0.32</v>
      </c>
      <c r="J111" s="48">
        <v>10</v>
      </c>
      <c r="K111" s="16">
        <f t="shared" si="190"/>
        <v>0.13333333333333333</v>
      </c>
      <c r="L111" s="18">
        <v>1</v>
      </c>
      <c r="M111" s="16">
        <f t="shared" si="195"/>
        <v>1.3333333333333334E-2</v>
      </c>
      <c r="N111" s="18">
        <f t="shared" si="196"/>
        <v>64</v>
      </c>
      <c r="O111" s="16">
        <f t="shared" si="197"/>
        <v>0.85333333333333339</v>
      </c>
      <c r="P111" s="32">
        <f t="shared" si="200"/>
        <v>13</v>
      </c>
    </row>
    <row r="112" spans="1:16" s="12" customFormat="1" ht="12">
      <c r="A112" s="35" t="s">
        <v>29</v>
      </c>
      <c r="B112" s="17">
        <v>131</v>
      </c>
      <c r="C112" s="30">
        <v>131</v>
      </c>
      <c r="D112" s="18">
        <v>43</v>
      </c>
      <c r="E112" s="16">
        <f t="shared" si="190"/>
        <v>0.3282442748091603</v>
      </c>
      <c r="F112" s="18">
        <v>32</v>
      </c>
      <c r="G112" s="16">
        <f t="shared" si="190"/>
        <v>0.24427480916030533</v>
      </c>
      <c r="H112" s="18">
        <v>47</v>
      </c>
      <c r="I112" s="16">
        <f t="shared" si="190"/>
        <v>0.35877862595419846</v>
      </c>
      <c r="J112" s="48">
        <v>7</v>
      </c>
      <c r="K112" s="16">
        <f t="shared" si="190"/>
        <v>5.3435114503816793E-2</v>
      </c>
      <c r="L112" s="18">
        <v>2</v>
      </c>
      <c r="M112" s="16">
        <f t="shared" si="195"/>
        <v>1.5267175572519083E-2</v>
      </c>
      <c r="N112" s="18">
        <f t="shared" si="196"/>
        <v>122</v>
      </c>
      <c r="O112" s="16">
        <f t="shared" si="197"/>
        <v>0.93129770992366412</v>
      </c>
      <c r="P112" s="32">
        <f t="shared" si="200"/>
        <v>10</v>
      </c>
    </row>
    <row r="113" spans="1:16" s="12" customFormat="1" ht="12">
      <c r="A113" s="35" t="s">
        <v>30</v>
      </c>
      <c r="B113" s="17">
        <v>311</v>
      </c>
      <c r="C113" s="30">
        <v>311</v>
      </c>
      <c r="D113" s="18">
        <v>152</v>
      </c>
      <c r="E113" s="16">
        <f t="shared" si="190"/>
        <v>0.4887459807073955</v>
      </c>
      <c r="F113" s="18">
        <v>65</v>
      </c>
      <c r="G113" s="16">
        <f t="shared" si="190"/>
        <v>0.20900321543408359</v>
      </c>
      <c r="H113" s="18">
        <v>60</v>
      </c>
      <c r="I113" s="16">
        <f t="shared" si="190"/>
        <v>0.19292604501607716</v>
      </c>
      <c r="J113" s="42">
        <v>31</v>
      </c>
      <c r="K113" s="16">
        <f t="shared" si="190"/>
        <v>9.9678456591639875E-2</v>
      </c>
      <c r="L113" s="18">
        <v>3</v>
      </c>
      <c r="M113" s="16">
        <f t="shared" si="195"/>
        <v>9.6463022508038593E-3</v>
      </c>
      <c r="N113" s="18">
        <f t="shared" si="196"/>
        <v>277</v>
      </c>
      <c r="O113" s="16">
        <f t="shared" si="197"/>
        <v>0.89067524115755625</v>
      </c>
      <c r="P113" s="32">
        <f t="shared" si="200"/>
        <v>12</v>
      </c>
    </row>
    <row r="114" spans="1:16" s="12" customFormat="1" ht="12">
      <c r="A114" s="35" t="s">
        <v>31</v>
      </c>
      <c r="B114" s="17">
        <v>85</v>
      </c>
      <c r="C114" s="30">
        <v>85</v>
      </c>
      <c r="D114" s="18">
        <v>34</v>
      </c>
      <c r="E114" s="16">
        <f t="shared" si="190"/>
        <v>0.4</v>
      </c>
      <c r="F114" s="18">
        <v>29</v>
      </c>
      <c r="G114" s="16">
        <f t="shared" si="190"/>
        <v>0.3411764705882353</v>
      </c>
      <c r="H114" s="18">
        <v>19</v>
      </c>
      <c r="I114" s="16">
        <f t="shared" si="190"/>
        <v>0.22352941176470589</v>
      </c>
      <c r="J114" s="18">
        <v>3</v>
      </c>
      <c r="K114" s="16">
        <f t="shared" si="190"/>
        <v>3.5294117647058823E-2</v>
      </c>
      <c r="L114" s="18"/>
      <c r="M114" s="16">
        <f t="shared" si="195"/>
        <v>0</v>
      </c>
      <c r="N114" s="18">
        <f t="shared" si="196"/>
        <v>82</v>
      </c>
      <c r="O114" s="16">
        <f t="shared" si="197"/>
        <v>0.96470588235294119</v>
      </c>
      <c r="P114" s="32">
        <f t="shared" si="200"/>
        <v>7</v>
      </c>
    </row>
    <row r="115" spans="1:16" s="12" customFormat="1" ht="12">
      <c r="A115" s="35" t="s">
        <v>32</v>
      </c>
      <c r="B115" s="33">
        <v>39</v>
      </c>
      <c r="C115" s="30">
        <v>39</v>
      </c>
      <c r="D115" s="18">
        <v>14</v>
      </c>
      <c r="E115" s="16">
        <f t="shared" si="190"/>
        <v>0.35897435897435898</v>
      </c>
      <c r="F115" s="18">
        <v>22</v>
      </c>
      <c r="G115" s="16">
        <f t="shared" si="190"/>
        <v>0.5641025641025641</v>
      </c>
      <c r="H115" s="18">
        <v>3</v>
      </c>
      <c r="I115" s="16">
        <f t="shared" si="190"/>
        <v>7.6923076923076927E-2</v>
      </c>
      <c r="J115" s="18">
        <v>0</v>
      </c>
      <c r="K115" s="16">
        <f t="shared" si="190"/>
        <v>0</v>
      </c>
      <c r="L115" s="18">
        <v>0</v>
      </c>
      <c r="M115" s="16">
        <f t="shared" si="195"/>
        <v>0</v>
      </c>
      <c r="N115" s="18">
        <f t="shared" si="196"/>
        <v>39</v>
      </c>
      <c r="O115" s="16">
        <f t="shared" si="197"/>
        <v>1</v>
      </c>
      <c r="P115" s="32">
        <f t="shared" si="200"/>
        <v>1</v>
      </c>
    </row>
    <row r="116" spans="1:16" s="46" customFormat="1">
      <c r="A116" s="29" t="s">
        <v>35</v>
      </c>
      <c r="B116" s="29">
        <f>SUM(B102:B115)</f>
        <v>3365</v>
      </c>
      <c r="C116" s="34">
        <f t="shared" si="199"/>
        <v>3365</v>
      </c>
      <c r="D116" s="29">
        <f>SUM(D102:D115)</f>
        <v>1570</v>
      </c>
      <c r="E116" s="31">
        <f t="shared" si="190"/>
        <v>0.46656760772659733</v>
      </c>
      <c r="F116" s="29">
        <f>SUM(F102:F115)</f>
        <v>1026</v>
      </c>
      <c r="G116" s="31">
        <f t="shared" si="190"/>
        <v>0.30490341753343242</v>
      </c>
      <c r="H116" s="29">
        <f>SUM(H102:H115)</f>
        <v>596</v>
      </c>
      <c r="I116" s="31">
        <f t="shared" si="190"/>
        <v>0.17711738484398218</v>
      </c>
      <c r="J116" s="29">
        <f>SUM(J102:J115)</f>
        <v>153</v>
      </c>
      <c r="K116" s="31">
        <f t="shared" si="190"/>
        <v>4.5468053491827636E-2</v>
      </c>
      <c r="L116" s="29">
        <f>SUM(L102:L115)</f>
        <v>20</v>
      </c>
      <c r="M116" s="31">
        <f t="shared" si="195"/>
        <v>5.9435364041604752E-3</v>
      </c>
      <c r="N116" s="20">
        <f t="shared" si="196"/>
        <v>3192</v>
      </c>
      <c r="O116" s="31">
        <f t="shared" si="197"/>
        <v>0.94858841010401185</v>
      </c>
      <c r="P116" s="37"/>
    </row>
    <row r="117" spans="1:16" s="12" customFormat="1" ht="12">
      <c r="A117" s="35" t="s">
        <v>19</v>
      </c>
      <c r="B117" s="47">
        <v>515</v>
      </c>
      <c r="C117" s="30">
        <v>515</v>
      </c>
      <c r="D117" s="18">
        <v>342</v>
      </c>
      <c r="E117" s="16">
        <f t="shared" si="190"/>
        <v>0.66407766990291262</v>
      </c>
      <c r="F117" s="18">
        <v>131</v>
      </c>
      <c r="G117" s="16">
        <f t="shared" si="190"/>
        <v>0.25436893203883493</v>
      </c>
      <c r="H117" s="18">
        <v>35</v>
      </c>
      <c r="I117" s="16">
        <f t="shared" si="190"/>
        <v>6.7961165048543687E-2</v>
      </c>
      <c r="J117" s="48">
        <v>7</v>
      </c>
      <c r="K117" s="16">
        <f t="shared" si="190"/>
        <v>1.3592233009708738E-2</v>
      </c>
      <c r="L117" s="18">
        <v>0</v>
      </c>
      <c r="M117" s="16">
        <f t="shared" si="195"/>
        <v>0</v>
      </c>
      <c r="N117" s="18">
        <f t="shared" si="196"/>
        <v>508</v>
      </c>
      <c r="O117" s="16">
        <f t="shared" si="197"/>
        <v>0.98640776699029131</v>
      </c>
      <c r="P117" s="32">
        <f>RANK(O117,O$117:O$130,0)</f>
        <v>4</v>
      </c>
    </row>
    <row r="118" spans="1:16" s="12" customFormat="1" ht="12">
      <c r="A118" s="35" t="s">
        <v>20</v>
      </c>
      <c r="B118" s="33">
        <v>434</v>
      </c>
      <c r="C118" s="30">
        <v>434</v>
      </c>
      <c r="D118" s="18">
        <v>208</v>
      </c>
      <c r="E118" s="16">
        <f t="shared" si="190"/>
        <v>0.47926267281105989</v>
      </c>
      <c r="F118" s="18">
        <v>141</v>
      </c>
      <c r="G118" s="16">
        <f t="shared" si="190"/>
        <v>0.32488479262672809</v>
      </c>
      <c r="H118" s="18">
        <v>71</v>
      </c>
      <c r="I118" s="16">
        <f t="shared" si="190"/>
        <v>0.16359447004608296</v>
      </c>
      <c r="J118" s="18">
        <v>14</v>
      </c>
      <c r="K118" s="16">
        <f t="shared" si="190"/>
        <v>3.2258064516129031E-2</v>
      </c>
      <c r="L118" s="18">
        <v>0</v>
      </c>
      <c r="M118" s="16">
        <f t="shared" si="195"/>
        <v>0</v>
      </c>
      <c r="N118" s="18">
        <f t="shared" si="196"/>
        <v>420</v>
      </c>
      <c r="O118" s="16">
        <f t="shared" si="197"/>
        <v>0.967741935483871</v>
      </c>
      <c r="P118" s="32">
        <f t="shared" ref="P118:P130" si="201">RANK(O118,O$117:O$130,0)</f>
        <v>8</v>
      </c>
    </row>
    <row r="119" spans="1:16" s="12" customFormat="1" ht="12">
      <c r="A119" s="35" t="s">
        <v>21</v>
      </c>
      <c r="B119" s="17">
        <v>235</v>
      </c>
      <c r="C119" s="30">
        <v>235</v>
      </c>
      <c r="D119" s="18">
        <v>136</v>
      </c>
      <c r="E119" s="16">
        <f t="shared" si="190"/>
        <v>0.5787234042553191</v>
      </c>
      <c r="F119" s="18">
        <v>62</v>
      </c>
      <c r="G119" s="16">
        <f t="shared" si="190"/>
        <v>0.26382978723404255</v>
      </c>
      <c r="H119" s="18">
        <v>34</v>
      </c>
      <c r="I119" s="16">
        <f t="shared" si="190"/>
        <v>0.14468085106382977</v>
      </c>
      <c r="J119" s="48">
        <v>3</v>
      </c>
      <c r="K119" s="16">
        <f t="shared" si="190"/>
        <v>1.276595744680851E-2</v>
      </c>
      <c r="L119" s="18">
        <v>0</v>
      </c>
      <c r="M119" s="16">
        <f t="shared" si="195"/>
        <v>0</v>
      </c>
      <c r="N119" s="18">
        <f t="shared" si="196"/>
        <v>232</v>
      </c>
      <c r="O119" s="16">
        <f t="shared" si="197"/>
        <v>0.98723404255319147</v>
      </c>
      <c r="P119" s="32">
        <f t="shared" si="201"/>
        <v>3</v>
      </c>
    </row>
    <row r="120" spans="1:16" s="12" customFormat="1" ht="12">
      <c r="A120" s="35" t="s">
        <v>22</v>
      </c>
      <c r="B120" s="17">
        <v>276</v>
      </c>
      <c r="C120" s="30">
        <v>276</v>
      </c>
      <c r="D120" s="18">
        <v>80</v>
      </c>
      <c r="E120" s="16">
        <f t="shared" si="190"/>
        <v>0.28985507246376813</v>
      </c>
      <c r="F120" s="18">
        <v>79</v>
      </c>
      <c r="G120" s="16">
        <f t="shared" si="190"/>
        <v>0.28623188405797101</v>
      </c>
      <c r="H120" s="18">
        <v>66</v>
      </c>
      <c r="I120" s="16">
        <f t="shared" si="190"/>
        <v>0.2391304347826087</v>
      </c>
      <c r="J120" s="18">
        <v>45</v>
      </c>
      <c r="K120" s="16">
        <f t="shared" si="190"/>
        <v>0.16304347826086957</v>
      </c>
      <c r="L120" s="18">
        <v>6</v>
      </c>
      <c r="M120" s="16">
        <f t="shared" si="195"/>
        <v>2.1739130434782608E-2</v>
      </c>
      <c r="N120" s="18">
        <f t="shared" si="196"/>
        <v>225</v>
      </c>
      <c r="O120" s="16">
        <f t="shared" si="197"/>
        <v>0.81521739130434778</v>
      </c>
      <c r="P120" s="32">
        <f t="shared" si="201"/>
        <v>13</v>
      </c>
    </row>
    <row r="121" spans="1:16" s="12" customFormat="1" ht="12">
      <c r="A121" s="35" t="s">
        <v>23</v>
      </c>
      <c r="B121" s="17">
        <v>213</v>
      </c>
      <c r="C121" s="30">
        <v>213</v>
      </c>
      <c r="D121" s="18">
        <v>69</v>
      </c>
      <c r="E121" s="16">
        <f t="shared" si="190"/>
        <v>0.323943661971831</v>
      </c>
      <c r="F121" s="18">
        <v>78</v>
      </c>
      <c r="G121" s="16">
        <f t="shared" si="190"/>
        <v>0.36619718309859156</v>
      </c>
      <c r="H121" s="18">
        <v>61</v>
      </c>
      <c r="I121" s="16">
        <f t="shared" si="190"/>
        <v>0.28638497652582162</v>
      </c>
      <c r="J121" s="42">
        <v>5</v>
      </c>
      <c r="K121" s="16">
        <f t="shared" si="190"/>
        <v>2.3474178403755867E-2</v>
      </c>
      <c r="L121" s="18">
        <v>0</v>
      </c>
      <c r="M121" s="16">
        <f t="shared" si="195"/>
        <v>0</v>
      </c>
      <c r="N121" s="18">
        <f t="shared" si="196"/>
        <v>208</v>
      </c>
      <c r="O121" s="16">
        <f t="shared" si="197"/>
        <v>0.97652582159624413</v>
      </c>
      <c r="P121" s="32">
        <f t="shared" si="201"/>
        <v>7</v>
      </c>
    </row>
    <row r="122" spans="1:16" s="12" customFormat="1" ht="12">
      <c r="A122" s="36" t="s">
        <v>24</v>
      </c>
      <c r="B122" s="17">
        <v>175</v>
      </c>
      <c r="C122" s="30">
        <v>175</v>
      </c>
      <c r="D122" s="18">
        <v>81</v>
      </c>
      <c r="E122" s="16">
        <f t="shared" si="190"/>
        <v>0.46285714285714286</v>
      </c>
      <c r="F122" s="18">
        <v>62</v>
      </c>
      <c r="G122" s="16">
        <f t="shared" si="190"/>
        <v>0.35428571428571426</v>
      </c>
      <c r="H122" s="18">
        <v>28</v>
      </c>
      <c r="I122" s="16">
        <f t="shared" si="190"/>
        <v>0.16</v>
      </c>
      <c r="J122" s="48">
        <v>4</v>
      </c>
      <c r="K122" s="16">
        <f t="shared" si="190"/>
        <v>2.2857142857142857E-2</v>
      </c>
      <c r="L122" s="18">
        <v>0</v>
      </c>
      <c r="M122" s="16">
        <f t="shared" si="195"/>
        <v>0</v>
      </c>
      <c r="N122" s="18">
        <f t="shared" si="196"/>
        <v>171</v>
      </c>
      <c r="O122" s="16">
        <f t="shared" si="197"/>
        <v>0.97714285714285709</v>
      </c>
      <c r="P122" s="32">
        <f t="shared" si="201"/>
        <v>6</v>
      </c>
    </row>
    <row r="123" spans="1:16" s="12" customFormat="1" ht="12">
      <c r="A123" s="36" t="s">
        <v>25</v>
      </c>
      <c r="B123" s="17">
        <v>200</v>
      </c>
      <c r="C123" s="30">
        <v>200</v>
      </c>
      <c r="D123" s="18">
        <v>91</v>
      </c>
      <c r="E123" s="16">
        <f t="shared" si="190"/>
        <v>0.45500000000000002</v>
      </c>
      <c r="F123" s="18">
        <v>80</v>
      </c>
      <c r="G123" s="16">
        <f t="shared" si="190"/>
        <v>0.4</v>
      </c>
      <c r="H123" s="18">
        <v>28</v>
      </c>
      <c r="I123" s="16">
        <f t="shared" si="190"/>
        <v>0.14000000000000001</v>
      </c>
      <c r="J123" s="18">
        <v>1</v>
      </c>
      <c r="K123" s="16">
        <f t="shared" si="190"/>
        <v>5.0000000000000001E-3</v>
      </c>
      <c r="L123" s="18">
        <v>0</v>
      </c>
      <c r="M123" s="16">
        <f t="shared" si="195"/>
        <v>0</v>
      </c>
      <c r="N123" s="18">
        <f t="shared" si="196"/>
        <v>199</v>
      </c>
      <c r="O123" s="16">
        <f t="shared" si="197"/>
        <v>0.995</v>
      </c>
      <c r="P123" s="32">
        <f t="shared" si="201"/>
        <v>2</v>
      </c>
    </row>
    <row r="124" spans="1:16" s="12" customFormat="1" ht="12">
      <c r="A124" s="35" t="s">
        <v>26</v>
      </c>
      <c r="B124" s="17">
        <v>90</v>
      </c>
      <c r="C124" s="30">
        <v>90</v>
      </c>
      <c r="D124" s="18">
        <v>29</v>
      </c>
      <c r="E124" s="16">
        <f t="shared" si="190"/>
        <v>0.32222222222222224</v>
      </c>
      <c r="F124" s="18">
        <v>28</v>
      </c>
      <c r="G124" s="16">
        <f t="shared" si="190"/>
        <v>0.31111111111111112</v>
      </c>
      <c r="H124" s="18">
        <v>22</v>
      </c>
      <c r="I124" s="16">
        <f t="shared" si="190"/>
        <v>0.24444444444444444</v>
      </c>
      <c r="J124" s="48">
        <v>9</v>
      </c>
      <c r="K124" s="16">
        <f t="shared" si="190"/>
        <v>0.1</v>
      </c>
      <c r="L124" s="18">
        <v>2</v>
      </c>
      <c r="M124" s="16">
        <f t="shared" si="195"/>
        <v>2.2222222222222223E-2</v>
      </c>
      <c r="N124" s="18">
        <f t="shared" si="196"/>
        <v>79</v>
      </c>
      <c r="O124" s="16">
        <f t="shared" si="197"/>
        <v>0.87777777777777777</v>
      </c>
      <c r="P124" s="32">
        <f t="shared" si="201"/>
        <v>12</v>
      </c>
    </row>
    <row r="125" spans="1:16" s="12" customFormat="1" ht="12">
      <c r="A125" s="35" t="s">
        <v>27</v>
      </c>
      <c r="B125" s="33">
        <v>95</v>
      </c>
      <c r="C125" s="30">
        <v>95</v>
      </c>
      <c r="D125" s="18">
        <v>31</v>
      </c>
      <c r="E125" s="16">
        <f t="shared" si="190"/>
        <v>0.32631578947368423</v>
      </c>
      <c r="F125" s="18">
        <v>41</v>
      </c>
      <c r="G125" s="16">
        <f t="shared" si="190"/>
        <v>0.43157894736842106</v>
      </c>
      <c r="H125" s="18">
        <v>23</v>
      </c>
      <c r="I125" s="16">
        <f t="shared" si="190"/>
        <v>0.24210526315789474</v>
      </c>
      <c r="J125" s="18">
        <v>0</v>
      </c>
      <c r="K125" s="16">
        <f t="shared" si="190"/>
        <v>0</v>
      </c>
      <c r="L125" s="18">
        <v>0</v>
      </c>
      <c r="M125" s="16">
        <f t="shared" si="195"/>
        <v>0</v>
      </c>
      <c r="N125" s="18">
        <f t="shared" si="196"/>
        <v>95</v>
      </c>
      <c r="O125" s="16">
        <f t="shared" si="197"/>
        <v>1</v>
      </c>
      <c r="P125" s="32">
        <f t="shared" si="201"/>
        <v>1</v>
      </c>
    </row>
    <row r="126" spans="1:16" s="12" customFormat="1" ht="12">
      <c r="A126" s="35" t="s">
        <v>28</v>
      </c>
      <c r="B126" s="47">
        <f>D126+F126+H126+J126+L126</f>
        <v>41</v>
      </c>
      <c r="C126" s="30">
        <v>41</v>
      </c>
      <c r="D126" s="18">
        <v>3</v>
      </c>
      <c r="E126" s="16">
        <f t="shared" si="190"/>
        <v>7.3170731707317069E-2</v>
      </c>
      <c r="F126" s="18">
        <v>17</v>
      </c>
      <c r="G126" s="16">
        <f t="shared" si="190"/>
        <v>0.41463414634146339</v>
      </c>
      <c r="H126" s="18">
        <v>12</v>
      </c>
      <c r="I126" s="16">
        <f t="shared" si="190"/>
        <v>0.29268292682926828</v>
      </c>
      <c r="J126" s="48">
        <v>7</v>
      </c>
      <c r="K126" s="16">
        <f t="shared" si="190"/>
        <v>0.17073170731707318</v>
      </c>
      <c r="L126" s="18">
        <v>2</v>
      </c>
      <c r="M126" s="16">
        <f t="shared" si="195"/>
        <v>4.878048780487805E-2</v>
      </c>
      <c r="N126" s="18">
        <f t="shared" si="196"/>
        <v>32</v>
      </c>
      <c r="O126" s="16">
        <f t="shared" si="197"/>
        <v>0.78048780487804881</v>
      </c>
      <c r="P126" s="32">
        <f t="shared" si="201"/>
        <v>14</v>
      </c>
    </row>
    <row r="127" spans="1:16" s="12" customFormat="1" ht="12">
      <c r="A127" s="35" t="s">
        <v>29</v>
      </c>
      <c r="B127" s="17">
        <v>95</v>
      </c>
      <c r="C127" s="30">
        <v>95</v>
      </c>
      <c r="D127" s="18">
        <v>42</v>
      </c>
      <c r="E127" s="16">
        <f t="shared" si="190"/>
        <v>0.44210526315789472</v>
      </c>
      <c r="F127" s="18">
        <v>32</v>
      </c>
      <c r="G127" s="16">
        <f t="shared" si="190"/>
        <v>0.33684210526315789</v>
      </c>
      <c r="H127" s="18">
        <v>16</v>
      </c>
      <c r="I127" s="16">
        <f t="shared" si="190"/>
        <v>0.16842105263157894</v>
      </c>
      <c r="J127" s="48">
        <v>4</v>
      </c>
      <c r="K127" s="16">
        <f t="shared" si="190"/>
        <v>4.2105263157894736E-2</v>
      </c>
      <c r="L127" s="18">
        <v>1</v>
      </c>
      <c r="M127" s="16">
        <f t="shared" si="195"/>
        <v>1.0526315789473684E-2</v>
      </c>
      <c r="N127" s="18">
        <f t="shared" si="196"/>
        <v>90</v>
      </c>
      <c r="O127" s="16">
        <f t="shared" si="197"/>
        <v>0.94736842105263153</v>
      </c>
      <c r="P127" s="32">
        <f t="shared" si="201"/>
        <v>9</v>
      </c>
    </row>
    <row r="128" spans="1:16" s="12" customFormat="1" ht="12">
      <c r="A128" s="35" t="s">
        <v>30</v>
      </c>
      <c r="B128" s="17">
        <v>209</v>
      </c>
      <c r="C128" s="30">
        <v>209</v>
      </c>
      <c r="D128" s="18">
        <v>84</v>
      </c>
      <c r="E128" s="16">
        <f t="shared" si="190"/>
        <v>0.40191387559808611</v>
      </c>
      <c r="F128" s="18">
        <v>79</v>
      </c>
      <c r="G128" s="16">
        <f t="shared" si="190"/>
        <v>0.37799043062200954</v>
      </c>
      <c r="H128" s="18">
        <v>34</v>
      </c>
      <c r="I128" s="16">
        <f t="shared" si="190"/>
        <v>0.16267942583732056</v>
      </c>
      <c r="J128" s="42">
        <v>11</v>
      </c>
      <c r="K128" s="16">
        <f t="shared" si="190"/>
        <v>5.2631578947368418E-2</v>
      </c>
      <c r="L128" s="18">
        <v>1</v>
      </c>
      <c r="M128" s="16">
        <f t="shared" si="195"/>
        <v>4.7846889952153108E-3</v>
      </c>
      <c r="N128" s="18">
        <f t="shared" si="196"/>
        <v>197</v>
      </c>
      <c r="O128" s="16">
        <f t="shared" si="197"/>
        <v>0.9425837320574163</v>
      </c>
      <c r="P128" s="32">
        <f t="shared" si="201"/>
        <v>10</v>
      </c>
    </row>
    <row r="129" spans="1:16" s="12" customFormat="1" ht="12">
      <c r="A129" s="35" t="s">
        <v>31</v>
      </c>
      <c r="B129" s="17">
        <v>115</v>
      </c>
      <c r="C129" s="30">
        <v>115</v>
      </c>
      <c r="D129" s="18">
        <v>32</v>
      </c>
      <c r="E129" s="16">
        <f t="shared" si="190"/>
        <v>0.27826086956521739</v>
      </c>
      <c r="F129" s="18">
        <v>32</v>
      </c>
      <c r="G129" s="16">
        <f t="shared" si="190"/>
        <v>0.27826086956521739</v>
      </c>
      <c r="H129" s="18">
        <v>40</v>
      </c>
      <c r="I129" s="16">
        <f t="shared" si="190"/>
        <v>0.34782608695652173</v>
      </c>
      <c r="J129" s="18">
        <v>11</v>
      </c>
      <c r="K129" s="16">
        <f t="shared" si="190"/>
        <v>9.5652173913043481E-2</v>
      </c>
      <c r="L129" s="18"/>
      <c r="M129" s="16">
        <f t="shared" si="195"/>
        <v>0</v>
      </c>
      <c r="N129" s="18">
        <f t="shared" si="196"/>
        <v>104</v>
      </c>
      <c r="O129" s="16">
        <f t="shared" si="197"/>
        <v>0.90434782608695652</v>
      </c>
      <c r="P129" s="32">
        <f t="shared" si="201"/>
        <v>11</v>
      </c>
    </row>
    <row r="130" spans="1:16" s="12" customFormat="1" ht="12">
      <c r="A130" s="35" t="s">
        <v>32</v>
      </c>
      <c r="B130" s="33">
        <v>56</v>
      </c>
      <c r="C130" s="30">
        <v>56</v>
      </c>
      <c r="D130" s="18">
        <v>17</v>
      </c>
      <c r="E130" s="16">
        <f t="shared" si="190"/>
        <v>0.30357142857142855</v>
      </c>
      <c r="F130" s="18">
        <v>25</v>
      </c>
      <c r="G130" s="16">
        <f t="shared" si="190"/>
        <v>0.44642857142857145</v>
      </c>
      <c r="H130" s="18">
        <v>13</v>
      </c>
      <c r="I130" s="16">
        <f t="shared" si="190"/>
        <v>0.23214285714285715</v>
      </c>
      <c r="J130" s="18">
        <v>1</v>
      </c>
      <c r="K130" s="16">
        <f t="shared" si="190"/>
        <v>1.7857142857142856E-2</v>
      </c>
      <c r="L130" s="18">
        <v>0</v>
      </c>
      <c r="M130" s="16">
        <f t="shared" si="195"/>
        <v>0</v>
      </c>
      <c r="N130" s="18">
        <f>SUM(D130,F130,H130)</f>
        <v>55</v>
      </c>
      <c r="O130" s="16">
        <f t="shared" si="197"/>
        <v>0.9821428571428571</v>
      </c>
      <c r="P130" s="32">
        <f t="shared" si="201"/>
        <v>5</v>
      </c>
    </row>
    <row r="131" spans="1:16" s="46" customFormat="1">
      <c r="A131" s="29" t="s">
        <v>36</v>
      </c>
      <c r="B131" s="29">
        <f>SUM(B117:B130)</f>
        <v>2749</v>
      </c>
      <c r="C131" s="34">
        <f t="shared" si="199"/>
        <v>2749</v>
      </c>
      <c r="D131" s="29">
        <f>SUM(D117:D130)</f>
        <v>1245</v>
      </c>
      <c r="E131" s="31">
        <f t="shared" si="190"/>
        <v>0.45289196071298654</v>
      </c>
      <c r="F131" s="29">
        <f>SUM(F117:F130)</f>
        <v>887</v>
      </c>
      <c r="G131" s="31">
        <f t="shared" si="190"/>
        <v>0.32266278646780649</v>
      </c>
      <c r="H131" s="29">
        <f>SUM(H117:H130)</f>
        <v>483</v>
      </c>
      <c r="I131" s="31">
        <f t="shared" si="190"/>
        <v>0.1757002546380502</v>
      </c>
      <c r="J131" s="29">
        <f>SUM(J117:J130)</f>
        <v>122</v>
      </c>
      <c r="K131" s="31">
        <f t="shared" si="190"/>
        <v>4.4379774463441254E-2</v>
      </c>
      <c r="L131" s="29">
        <f>SUM(L117:L130)</f>
        <v>12</v>
      </c>
      <c r="M131" s="31">
        <f t="shared" si="195"/>
        <v>4.3652237177155325E-3</v>
      </c>
      <c r="N131" s="20">
        <f t="shared" si="196"/>
        <v>2615</v>
      </c>
      <c r="O131" s="31">
        <f t="shared" si="197"/>
        <v>0.95125500181884326</v>
      </c>
      <c r="P131" s="37"/>
    </row>
    <row r="132" spans="1:16" s="46" customFormat="1">
      <c r="A132" s="20" t="s">
        <v>1</v>
      </c>
      <c r="B132" s="29">
        <f>B86+B101+B116+B131</f>
        <v>14221</v>
      </c>
      <c r="C132" s="34">
        <f t="shared" si="199"/>
        <v>14221</v>
      </c>
      <c r="D132" s="29">
        <f>D86+D101+D116+D131</f>
        <v>7361</v>
      </c>
      <c r="E132" s="31">
        <f t="shared" si="190"/>
        <v>0.51761479502144714</v>
      </c>
      <c r="F132" s="29">
        <f>F86+F101+F116+F131</f>
        <v>3969</v>
      </c>
      <c r="G132" s="31">
        <f t="shared" si="190"/>
        <v>0.27909429716616274</v>
      </c>
      <c r="H132" s="29">
        <f>H86+H101+H116+H131</f>
        <v>2208</v>
      </c>
      <c r="I132" s="31">
        <f t="shared" si="190"/>
        <v>0.15526334294353422</v>
      </c>
      <c r="J132" s="29">
        <f>J86+J101+J116+J131</f>
        <v>594</v>
      </c>
      <c r="K132" s="31">
        <f t="shared" si="190"/>
        <v>4.176921454187469E-2</v>
      </c>
      <c r="L132" s="29">
        <f>L86+L101+L116+L131</f>
        <v>89</v>
      </c>
      <c r="M132" s="31">
        <f t="shared" si="195"/>
        <v>6.2583503269812253E-3</v>
      </c>
      <c r="N132" s="29">
        <f>N86+N101+N116+N131</f>
        <v>13538</v>
      </c>
      <c r="O132" s="31">
        <f t="shared" si="197"/>
        <v>0.95197243513114405</v>
      </c>
      <c r="P132" s="20"/>
    </row>
    <row r="134" spans="1:16" ht="14.25">
      <c r="D134" s="15" t="s">
        <v>68</v>
      </c>
    </row>
    <row r="136" spans="1:16" ht="12.75" customHeight="1">
      <c r="A136" s="65" t="s">
        <v>37</v>
      </c>
      <c r="B136" s="67" t="s">
        <v>14</v>
      </c>
      <c r="C136" s="67" t="s">
        <v>15</v>
      </c>
      <c r="D136" s="60" t="s">
        <v>4</v>
      </c>
      <c r="E136" s="61"/>
      <c r="F136" s="60" t="s">
        <v>5</v>
      </c>
      <c r="G136" s="61"/>
      <c r="H136" s="60" t="s">
        <v>0</v>
      </c>
      <c r="I136" s="61"/>
      <c r="J136" s="60" t="s">
        <v>12</v>
      </c>
      <c r="K136" s="61"/>
      <c r="L136" s="60" t="s">
        <v>13</v>
      </c>
      <c r="M136" s="61"/>
      <c r="N136" s="62" t="s">
        <v>6</v>
      </c>
      <c r="O136" s="63"/>
      <c r="P136" s="64"/>
    </row>
    <row r="137" spans="1:16">
      <c r="A137" s="66"/>
      <c r="B137" s="68"/>
      <c r="C137" s="68"/>
      <c r="D137" s="18" t="s">
        <v>17</v>
      </c>
      <c r="E137" s="18" t="s">
        <v>3</v>
      </c>
      <c r="F137" s="18" t="s">
        <v>17</v>
      </c>
      <c r="G137" s="18" t="s">
        <v>3</v>
      </c>
      <c r="H137" s="18" t="s">
        <v>17</v>
      </c>
      <c r="I137" s="18" t="s">
        <v>3</v>
      </c>
      <c r="J137" s="18" t="s">
        <v>17</v>
      </c>
      <c r="K137" s="18" t="s">
        <v>3</v>
      </c>
      <c r="L137" s="18" t="s">
        <v>17</v>
      </c>
      <c r="M137" s="18" t="s">
        <v>3</v>
      </c>
      <c r="N137" s="18" t="s">
        <v>2</v>
      </c>
      <c r="O137" s="19" t="s">
        <v>3</v>
      </c>
      <c r="P137" s="18" t="s">
        <v>7</v>
      </c>
    </row>
    <row r="138" spans="1:16" s="12" customFormat="1" ht="12">
      <c r="A138" s="35" t="s">
        <v>19</v>
      </c>
      <c r="B138" s="47">
        <v>518</v>
      </c>
      <c r="C138" s="30">
        <v>518</v>
      </c>
      <c r="D138" s="18">
        <v>405</v>
      </c>
      <c r="E138" s="16">
        <f t="shared" ref="E138:M198" si="202">D138/$C138</f>
        <v>0.78185328185328185</v>
      </c>
      <c r="F138" s="18">
        <v>76</v>
      </c>
      <c r="G138" s="16">
        <f t="shared" si="202"/>
        <v>0.14671814671814673</v>
      </c>
      <c r="H138" s="18">
        <v>31</v>
      </c>
      <c r="I138" s="16">
        <f t="shared" si="202"/>
        <v>5.9845559845559844E-2</v>
      </c>
      <c r="J138" s="48">
        <v>5</v>
      </c>
      <c r="K138" s="16">
        <f t="shared" si="202"/>
        <v>9.6525096525096523E-3</v>
      </c>
      <c r="L138" s="18">
        <v>1</v>
      </c>
      <c r="M138" s="16">
        <f t="shared" si="202"/>
        <v>1.9305019305019305E-3</v>
      </c>
      <c r="N138" s="18">
        <f>SUM(D138,F138,H138)</f>
        <v>512</v>
      </c>
      <c r="O138" s="16">
        <f>N138/$C138</f>
        <v>0.98841698841698844</v>
      </c>
      <c r="P138" s="32">
        <f>RANK(O138,O$138:O$151,0)</f>
        <v>1</v>
      </c>
    </row>
    <row r="139" spans="1:16" s="12" customFormat="1" ht="12">
      <c r="A139" s="35" t="s">
        <v>20</v>
      </c>
      <c r="B139" s="33">
        <v>490</v>
      </c>
      <c r="C139" s="30">
        <v>490</v>
      </c>
      <c r="D139" s="18">
        <v>234</v>
      </c>
      <c r="E139" s="16">
        <f t="shared" si="202"/>
        <v>0.47755102040816327</v>
      </c>
      <c r="F139" s="18">
        <v>155</v>
      </c>
      <c r="G139" s="16">
        <f t="shared" si="202"/>
        <v>0.31632653061224492</v>
      </c>
      <c r="H139" s="18">
        <v>74</v>
      </c>
      <c r="I139" s="16">
        <f t="shared" si="202"/>
        <v>0.15102040816326531</v>
      </c>
      <c r="J139" s="18">
        <v>22</v>
      </c>
      <c r="K139" s="16">
        <f t="shared" si="202"/>
        <v>4.4897959183673466E-2</v>
      </c>
      <c r="L139" s="18">
        <v>5</v>
      </c>
      <c r="M139" s="16">
        <f t="shared" si="202"/>
        <v>1.020408163265306E-2</v>
      </c>
      <c r="N139" s="18">
        <f t="shared" ref="N139:N151" si="203">SUM(D139,F139,H139)</f>
        <v>463</v>
      </c>
      <c r="O139" s="16">
        <f t="shared" ref="O139:O151" si="204">N139/$C139</f>
        <v>0.94489795918367347</v>
      </c>
      <c r="P139" s="32">
        <f t="shared" ref="P139:P151" si="205">RANK(O139,O$138:O$151,0)</f>
        <v>8</v>
      </c>
    </row>
    <row r="140" spans="1:16" s="12" customFormat="1" ht="12">
      <c r="A140" s="35" t="s">
        <v>21</v>
      </c>
      <c r="B140" s="17">
        <v>583</v>
      </c>
      <c r="C140" s="30">
        <v>583</v>
      </c>
      <c r="D140" s="18">
        <v>310</v>
      </c>
      <c r="E140" s="16">
        <f t="shared" si="202"/>
        <v>0.53173241852487141</v>
      </c>
      <c r="F140" s="18">
        <v>170</v>
      </c>
      <c r="G140" s="16">
        <f t="shared" si="202"/>
        <v>0.29159519725557459</v>
      </c>
      <c r="H140" s="18">
        <v>88</v>
      </c>
      <c r="I140" s="16">
        <f t="shared" si="202"/>
        <v>0.15094339622641509</v>
      </c>
      <c r="J140" s="48">
        <v>11</v>
      </c>
      <c r="K140" s="16">
        <f t="shared" si="202"/>
        <v>1.8867924528301886E-2</v>
      </c>
      <c r="L140" s="18">
        <v>4</v>
      </c>
      <c r="M140" s="16">
        <f t="shared" si="202"/>
        <v>6.8610634648370496E-3</v>
      </c>
      <c r="N140" s="18">
        <f t="shared" si="203"/>
        <v>568</v>
      </c>
      <c r="O140" s="16">
        <f t="shared" si="204"/>
        <v>0.97427101200686106</v>
      </c>
      <c r="P140" s="32">
        <f t="shared" si="205"/>
        <v>4</v>
      </c>
    </row>
    <row r="141" spans="1:16" s="12" customFormat="1" ht="12">
      <c r="A141" s="35" t="s">
        <v>22</v>
      </c>
      <c r="B141" s="17">
        <v>300</v>
      </c>
      <c r="C141" s="30">
        <v>300</v>
      </c>
      <c r="D141" s="18">
        <v>148</v>
      </c>
      <c r="E141" s="16">
        <f t="shared" si="202"/>
        <v>0.49333333333333335</v>
      </c>
      <c r="F141" s="18">
        <v>96</v>
      </c>
      <c r="G141" s="16">
        <f t="shared" si="202"/>
        <v>0.32</v>
      </c>
      <c r="H141" s="18">
        <v>42</v>
      </c>
      <c r="I141" s="16">
        <f t="shared" si="202"/>
        <v>0.14000000000000001</v>
      </c>
      <c r="J141" s="18">
        <v>12</v>
      </c>
      <c r="K141" s="16">
        <f t="shared" si="202"/>
        <v>0.04</v>
      </c>
      <c r="L141" s="18">
        <v>2</v>
      </c>
      <c r="M141" s="16">
        <f t="shared" si="202"/>
        <v>6.6666666666666671E-3</v>
      </c>
      <c r="N141" s="18">
        <f t="shared" si="203"/>
        <v>286</v>
      </c>
      <c r="O141" s="16">
        <f t="shared" si="204"/>
        <v>0.95333333333333337</v>
      </c>
      <c r="P141" s="32">
        <f t="shared" si="205"/>
        <v>7</v>
      </c>
    </row>
    <row r="142" spans="1:16" s="12" customFormat="1" ht="12">
      <c r="A142" s="35" t="s">
        <v>23</v>
      </c>
      <c r="B142" s="17">
        <v>384</v>
      </c>
      <c r="C142" s="30">
        <v>384</v>
      </c>
      <c r="D142" s="18">
        <v>180</v>
      </c>
      <c r="E142" s="16">
        <f t="shared" si="202"/>
        <v>0.46875</v>
      </c>
      <c r="F142" s="18">
        <v>139</v>
      </c>
      <c r="G142" s="16">
        <f t="shared" si="202"/>
        <v>0.36197916666666669</v>
      </c>
      <c r="H142" s="18">
        <v>49</v>
      </c>
      <c r="I142" s="16">
        <f t="shared" si="202"/>
        <v>0.12760416666666666</v>
      </c>
      <c r="J142" s="42">
        <v>16</v>
      </c>
      <c r="K142" s="16">
        <f t="shared" si="202"/>
        <v>4.1666666666666664E-2</v>
      </c>
      <c r="L142" s="18">
        <v>0</v>
      </c>
      <c r="M142" s="16">
        <f t="shared" si="202"/>
        <v>0</v>
      </c>
      <c r="N142" s="18">
        <f t="shared" si="203"/>
        <v>368</v>
      </c>
      <c r="O142" s="16">
        <f t="shared" si="204"/>
        <v>0.95833333333333337</v>
      </c>
      <c r="P142" s="32">
        <f t="shared" si="205"/>
        <v>6</v>
      </c>
    </row>
    <row r="143" spans="1:16" s="12" customFormat="1" ht="12">
      <c r="A143" s="36" t="s">
        <v>24</v>
      </c>
      <c r="B143" s="17">
        <v>305</v>
      </c>
      <c r="C143" s="30">
        <f t="shared" ref="C143:C162" si="206">SUM(D143,F143,H143,J143,L143)</f>
        <v>305</v>
      </c>
      <c r="D143" s="18">
        <v>133</v>
      </c>
      <c r="E143" s="16">
        <f t="shared" si="202"/>
        <v>0.43606557377049182</v>
      </c>
      <c r="F143" s="18">
        <v>100</v>
      </c>
      <c r="G143" s="16">
        <f t="shared" si="202"/>
        <v>0.32786885245901637</v>
      </c>
      <c r="H143" s="18">
        <v>62</v>
      </c>
      <c r="I143" s="16">
        <f t="shared" si="202"/>
        <v>0.20327868852459016</v>
      </c>
      <c r="J143" s="48">
        <v>10</v>
      </c>
      <c r="K143" s="16">
        <f t="shared" si="202"/>
        <v>3.2786885245901641E-2</v>
      </c>
      <c r="L143" s="18">
        <v>0</v>
      </c>
      <c r="M143" s="16">
        <f t="shared" si="202"/>
        <v>0</v>
      </c>
      <c r="N143" s="18">
        <f t="shared" si="203"/>
        <v>295</v>
      </c>
      <c r="O143" s="16">
        <f t="shared" si="204"/>
        <v>0.96721311475409832</v>
      </c>
      <c r="P143" s="32">
        <f t="shared" si="205"/>
        <v>5</v>
      </c>
    </row>
    <row r="144" spans="1:16" s="12" customFormat="1" ht="12">
      <c r="A144" s="36" t="s">
        <v>25</v>
      </c>
      <c r="B144" s="17">
        <v>288</v>
      </c>
      <c r="C144" s="30">
        <f t="shared" si="206"/>
        <v>288</v>
      </c>
      <c r="D144" s="18">
        <v>190</v>
      </c>
      <c r="E144" s="16">
        <f t="shared" si="202"/>
        <v>0.65972222222222221</v>
      </c>
      <c r="F144" s="18">
        <v>66</v>
      </c>
      <c r="G144" s="16">
        <f t="shared" si="202"/>
        <v>0.22916666666666666</v>
      </c>
      <c r="H144" s="18">
        <v>27</v>
      </c>
      <c r="I144" s="16">
        <f t="shared" si="202"/>
        <v>9.375E-2</v>
      </c>
      <c r="J144" s="18">
        <v>5</v>
      </c>
      <c r="K144" s="16">
        <f t="shared" si="202"/>
        <v>1.7361111111111112E-2</v>
      </c>
      <c r="L144" s="18"/>
      <c r="M144" s="16">
        <f t="shared" ref="M144:M198" si="207">L144/$C144</f>
        <v>0</v>
      </c>
      <c r="N144" s="18">
        <f t="shared" si="203"/>
        <v>283</v>
      </c>
      <c r="O144" s="16">
        <f t="shared" si="204"/>
        <v>0.98263888888888884</v>
      </c>
      <c r="P144" s="32">
        <f t="shared" si="205"/>
        <v>3</v>
      </c>
    </row>
    <row r="145" spans="1:16" s="12" customFormat="1" ht="12">
      <c r="A145" s="35" t="s">
        <v>26</v>
      </c>
      <c r="B145" s="17">
        <v>165</v>
      </c>
      <c r="C145" s="30">
        <f t="shared" si="206"/>
        <v>165</v>
      </c>
      <c r="D145" s="18">
        <v>46</v>
      </c>
      <c r="E145" s="16">
        <f t="shared" si="202"/>
        <v>0.27878787878787881</v>
      </c>
      <c r="F145" s="18">
        <v>45</v>
      </c>
      <c r="G145" s="16">
        <f t="shared" si="202"/>
        <v>0.27272727272727271</v>
      </c>
      <c r="H145" s="18">
        <v>44</v>
      </c>
      <c r="I145" s="16">
        <f t="shared" si="202"/>
        <v>0.26666666666666666</v>
      </c>
      <c r="J145" s="48">
        <v>24</v>
      </c>
      <c r="K145" s="16">
        <f t="shared" si="202"/>
        <v>0.14545454545454545</v>
      </c>
      <c r="L145" s="18">
        <v>6</v>
      </c>
      <c r="M145" s="16">
        <f t="shared" si="207"/>
        <v>3.6363636363636362E-2</v>
      </c>
      <c r="N145" s="18">
        <f t="shared" si="203"/>
        <v>135</v>
      </c>
      <c r="O145" s="16">
        <f t="shared" si="204"/>
        <v>0.81818181818181823</v>
      </c>
      <c r="P145" s="32">
        <f t="shared" si="205"/>
        <v>14</v>
      </c>
    </row>
    <row r="146" spans="1:16" s="12" customFormat="1" ht="12">
      <c r="A146" s="35" t="s">
        <v>27</v>
      </c>
      <c r="B146" s="33">
        <v>181</v>
      </c>
      <c r="C146" s="30">
        <f t="shared" si="206"/>
        <v>181</v>
      </c>
      <c r="D146" s="18">
        <v>89</v>
      </c>
      <c r="E146" s="16">
        <f t="shared" si="202"/>
        <v>0.49171270718232046</v>
      </c>
      <c r="F146" s="18">
        <v>44</v>
      </c>
      <c r="G146" s="16">
        <f t="shared" si="202"/>
        <v>0.24309392265193369</v>
      </c>
      <c r="H146" s="18">
        <v>31</v>
      </c>
      <c r="I146" s="16">
        <f t="shared" si="202"/>
        <v>0.17127071823204421</v>
      </c>
      <c r="J146" s="18">
        <v>10</v>
      </c>
      <c r="K146" s="16">
        <f t="shared" si="202"/>
        <v>5.5248618784530384E-2</v>
      </c>
      <c r="L146" s="18">
        <v>7</v>
      </c>
      <c r="M146" s="16">
        <f t="shared" si="207"/>
        <v>3.8674033149171269E-2</v>
      </c>
      <c r="N146" s="18">
        <f t="shared" si="203"/>
        <v>164</v>
      </c>
      <c r="O146" s="16">
        <f t="shared" si="204"/>
        <v>0.90607734806629836</v>
      </c>
      <c r="P146" s="32">
        <f t="shared" si="205"/>
        <v>10</v>
      </c>
    </row>
    <row r="147" spans="1:16" s="12" customFormat="1" ht="12">
      <c r="A147" s="35" t="s">
        <v>28</v>
      </c>
      <c r="B147" s="47">
        <v>96</v>
      </c>
      <c r="C147" s="30">
        <f t="shared" si="206"/>
        <v>96</v>
      </c>
      <c r="D147" s="18">
        <v>13</v>
      </c>
      <c r="E147" s="16">
        <f t="shared" si="202"/>
        <v>0.13541666666666666</v>
      </c>
      <c r="F147" s="18">
        <v>39</v>
      </c>
      <c r="G147" s="16">
        <f t="shared" si="202"/>
        <v>0.40625</v>
      </c>
      <c r="H147" s="18">
        <v>32</v>
      </c>
      <c r="I147" s="16">
        <f t="shared" si="202"/>
        <v>0.33333333333333331</v>
      </c>
      <c r="J147" s="48">
        <v>11</v>
      </c>
      <c r="K147" s="16">
        <f t="shared" si="202"/>
        <v>0.11458333333333333</v>
      </c>
      <c r="L147" s="18">
        <v>1</v>
      </c>
      <c r="M147" s="16">
        <f t="shared" si="207"/>
        <v>1.0416666666666666E-2</v>
      </c>
      <c r="N147" s="18">
        <f t="shared" si="203"/>
        <v>84</v>
      </c>
      <c r="O147" s="16">
        <f t="shared" si="204"/>
        <v>0.875</v>
      </c>
      <c r="P147" s="32">
        <f t="shared" si="205"/>
        <v>12</v>
      </c>
    </row>
    <row r="148" spans="1:16" s="12" customFormat="1" ht="12">
      <c r="A148" s="35" t="s">
        <v>29</v>
      </c>
      <c r="B148" s="17">
        <v>236</v>
      </c>
      <c r="C148" s="30">
        <v>236</v>
      </c>
      <c r="D148" s="18">
        <v>127</v>
      </c>
      <c r="E148" s="16">
        <f t="shared" si="202"/>
        <v>0.53813559322033899</v>
      </c>
      <c r="F148" s="18">
        <v>65</v>
      </c>
      <c r="G148" s="16">
        <f t="shared" si="202"/>
        <v>0.27542372881355931</v>
      </c>
      <c r="H148" s="18">
        <v>29</v>
      </c>
      <c r="I148" s="16">
        <f t="shared" si="202"/>
        <v>0.1228813559322034</v>
      </c>
      <c r="J148" s="48">
        <v>14</v>
      </c>
      <c r="K148" s="16">
        <f t="shared" si="202"/>
        <v>5.9322033898305086E-2</v>
      </c>
      <c r="L148" s="18">
        <v>1</v>
      </c>
      <c r="M148" s="16">
        <f t="shared" si="207"/>
        <v>4.2372881355932203E-3</v>
      </c>
      <c r="N148" s="18">
        <f t="shared" si="203"/>
        <v>221</v>
      </c>
      <c r="O148" s="16">
        <f t="shared" si="204"/>
        <v>0.93644067796610164</v>
      </c>
      <c r="P148" s="32">
        <f t="shared" si="205"/>
        <v>9</v>
      </c>
    </row>
    <row r="149" spans="1:16" s="12" customFormat="1" ht="12">
      <c r="A149" s="35" t="s">
        <v>30</v>
      </c>
      <c r="B149" s="17">
        <v>388</v>
      </c>
      <c r="C149" s="30">
        <v>388</v>
      </c>
      <c r="D149" s="18">
        <v>283</v>
      </c>
      <c r="E149" s="16">
        <f t="shared" si="202"/>
        <v>0.72938144329896903</v>
      </c>
      <c r="F149" s="18">
        <v>59</v>
      </c>
      <c r="G149" s="16">
        <f t="shared" si="202"/>
        <v>0.15206185567010308</v>
      </c>
      <c r="H149" s="18">
        <v>40</v>
      </c>
      <c r="I149" s="16">
        <f t="shared" si="202"/>
        <v>0.10309278350515463</v>
      </c>
      <c r="J149" s="42">
        <v>6</v>
      </c>
      <c r="K149" s="16">
        <f t="shared" si="202"/>
        <v>1.5463917525773196E-2</v>
      </c>
      <c r="L149" s="18">
        <v>0</v>
      </c>
      <c r="M149" s="16">
        <f t="shared" si="207"/>
        <v>0</v>
      </c>
      <c r="N149" s="18">
        <f t="shared" si="203"/>
        <v>382</v>
      </c>
      <c r="O149" s="16">
        <f t="shared" si="204"/>
        <v>0.98453608247422686</v>
      </c>
      <c r="P149" s="32">
        <f t="shared" si="205"/>
        <v>2</v>
      </c>
    </row>
    <row r="150" spans="1:16" s="12" customFormat="1" ht="12">
      <c r="A150" s="35" t="s">
        <v>31</v>
      </c>
      <c r="B150" s="17">
        <v>57</v>
      </c>
      <c r="C150" s="30">
        <v>57</v>
      </c>
      <c r="D150" s="18">
        <v>16</v>
      </c>
      <c r="E150" s="16">
        <f t="shared" si="202"/>
        <v>0.2807017543859649</v>
      </c>
      <c r="F150" s="18">
        <v>18</v>
      </c>
      <c r="G150" s="16">
        <f t="shared" si="202"/>
        <v>0.31578947368421051</v>
      </c>
      <c r="H150" s="18">
        <v>15</v>
      </c>
      <c r="I150" s="16">
        <f t="shared" si="202"/>
        <v>0.26315789473684209</v>
      </c>
      <c r="J150" s="18">
        <v>8</v>
      </c>
      <c r="K150" s="16">
        <f t="shared" si="202"/>
        <v>0.14035087719298245</v>
      </c>
      <c r="L150" s="18"/>
      <c r="M150" s="16">
        <f t="shared" si="207"/>
        <v>0</v>
      </c>
      <c r="N150" s="18">
        <f t="shared" si="203"/>
        <v>49</v>
      </c>
      <c r="O150" s="16">
        <f t="shared" si="204"/>
        <v>0.85964912280701755</v>
      </c>
      <c r="P150" s="32">
        <f t="shared" si="205"/>
        <v>13</v>
      </c>
    </row>
    <row r="151" spans="1:16" s="12" customFormat="1" ht="12">
      <c r="A151" s="35" t="s">
        <v>32</v>
      </c>
      <c r="B151" s="33">
        <v>19</v>
      </c>
      <c r="C151" s="30">
        <v>19</v>
      </c>
      <c r="D151" s="18">
        <v>7</v>
      </c>
      <c r="E151" s="16">
        <f t="shared" si="202"/>
        <v>0.36842105263157893</v>
      </c>
      <c r="F151" s="18">
        <v>3</v>
      </c>
      <c r="G151" s="16">
        <f t="shared" si="202"/>
        <v>0.15789473684210525</v>
      </c>
      <c r="H151" s="18">
        <v>7</v>
      </c>
      <c r="I151" s="16">
        <f t="shared" si="202"/>
        <v>0.36842105263157893</v>
      </c>
      <c r="J151" s="18">
        <v>2</v>
      </c>
      <c r="K151" s="16">
        <f t="shared" si="202"/>
        <v>0.10526315789473684</v>
      </c>
      <c r="L151" s="18">
        <v>0</v>
      </c>
      <c r="M151" s="16">
        <f t="shared" si="207"/>
        <v>0</v>
      </c>
      <c r="N151" s="18">
        <f t="shared" si="203"/>
        <v>17</v>
      </c>
      <c r="O151" s="16">
        <f t="shared" si="204"/>
        <v>0.89473684210526316</v>
      </c>
      <c r="P151" s="32">
        <f t="shared" si="205"/>
        <v>11</v>
      </c>
    </row>
    <row r="152" spans="1:16" s="46" customFormat="1">
      <c r="A152" s="29" t="s">
        <v>33</v>
      </c>
      <c r="B152" s="29">
        <f>SUM(B138:B151)</f>
        <v>4010</v>
      </c>
      <c r="C152" s="34">
        <f t="shared" si="206"/>
        <v>4010</v>
      </c>
      <c r="D152" s="29">
        <f>SUM(D138:D151)</f>
        <v>2181</v>
      </c>
      <c r="E152" s="31">
        <f t="shared" si="202"/>
        <v>0.54389027431421444</v>
      </c>
      <c r="F152" s="29">
        <f>SUM(F138:F151)</f>
        <v>1075</v>
      </c>
      <c r="G152" s="31">
        <f t="shared" si="202"/>
        <v>0.26807980049875313</v>
      </c>
      <c r="H152" s="29">
        <f>SUM(H138:H151)</f>
        <v>571</v>
      </c>
      <c r="I152" s="31">
        <f t="shared" si="202"/>
        <v>0.14239401496259352</v>
      </c>
      <c r="J152" s="29">
        <f>SUM(J138:J151)</f>
        <v>156</v>
      </c>
      <c r="K152" s="31">
        <f t="shared" si="202"/>
        <v>3.890274314214464E-2</v>
      </c>
      <c r="L152" s="29">
        <f>SUM(L138:L151)</f>
        <v>27</v>
      </c>
      <c r="M152" s="31">
        <f t="shared" si="207"/>
        <v>6.7331670822942643E-3</v>
      </c>
      <c r="N152" s="20">
        <f>SUM(D152,F152,H152)</f>
        <v>3827</v>
      </c>
      <c r="O152" s="31">
        <f t="shared" ref="O152:O166" si="208">N152/$C152</f>
        <v>0.95436408977556109</v>
      </c>
      <c r="P152" s="37"/>
    </row>
    <row r="153" spans="1:16" s="12" customFormat="1" ht="12">
      <c r="A153" s="35" t="s">
        <v>19</v>
      </c>
      <c r="B153" s="47">
        <v>610</v>
      </c>
      <c r="C153" s="30">
        <v>610</v>
      </c>
      <c r="D153" s="18">
        <v>423</v>
      </c>
      <c r="E153" s="16">
        <f t="shared" si="202"/>
        <v>0.69344262295081971</v>
      </c>
      <c r="F153" s="18">
        <v>151</v>
      </c>
      <c r="G153" s="16">
        <f t="shared" si="202"/>
        <v>0.24754098360655738</v>
      </c>
      <c r="H153" s="18">
        <v>31</v>
      </c>
      <c r="I153" s="16">
        <f t="shared" si="202"/>
        <v>5.0819672131147541E-2</v>
      </c>
      <c r="J153" s="48">
        <v>5</v>
      </c>
      <c r="K153" s="16">
        <f t="shared" si="202"/>
        <v>8.1967213114754103E-3</v>
      </c>
      <c r="L153" s="18">
        <v>0</v>
      </c>
      <c r="M153" s="16">
        <f t="shared" si="207"/>
        <v>0</v>
      </c>
      <c r="N153" s="18">
        <f t="shared" ref="N153:N195" si="209">SUM(D153,F153,H153)</f>
        <v>605</v>
      </c>
      <c r="O153" s="16">
        <f t="shared" si="208"/>
        <v>0.99180327868852458</v>
      </c>
      <c r="P153" s="32">
        <f>RANK(O153,O$153:O$166,0)</f>
        <v>2</v>
      </c>
    </row>
    <row r="154" spans="1:16" s="12" customFormat="1" ht="12">
      <c r="A154" s="35" t="s">
        <v>20</v>
      </c>
      <c r="B154" s="33">
        <v>706</v>
      </c>
      <c r="C154" s="30">
        <v>706</v>
      </c>
      <c r="D154" s="18">
        <v>376</v>
      </c>
      <c r="E154" s="16">
        <f t="shared" si="202"/>
        <v>0.53257790368271951</v>
      </c>
      <c r="F154" s="18">
        <v>203</v>
      </c>
      <c r="G154" s="16">
        <f t="shared" si="202"/>
        <v>0.28753541076487255</v>
      </c>
      <c r="H154" s="18">
        <v>104</v>
      </c>
      <c r="I154" s="16">
        <f t="shared" si="202"/>
        <v>0.14730878186968838</v>
      </c>
      <c r="J154" s="18">
        <v>23</v>
      </c>
      <c r="K154" s="16">
        <f t="shared" si="202"/>
        <v>3.2577903682719546E-2</v>
      </c>
      <c r="L154" s="18">
        <v>0</v>
      </c>
      <c r="M154" s="16">
        <f t="shared" si="207"/>
        <v>0</v>
      </c>
      <c r="N154" s="18">
        <f t="shared" si="209"/>
        <v>683</v>
      </c>
      <c r="O154" s="16">
        <f t="shared" si="208"/>
        <v>0.96742209631728049</v>
      </c>
      <c r="P154" s="32">
        <f t="shared" ref="P154:P166" si="210">RANK(O154,O$153:O$166,0)</f>
        <v>5</v>
      </c>
    </row>
    <row r="155" spans="1:16" s="12" customFormat="1" ht="12">
      <c r="A155" s="35" t="s">
        <v>21</v>
      </c>
      <c r="B155" s="17">
        <v>555</v>
      </c>
      <c r="C155" s="30">
        <v>555</v>
      </c>
      <c r="D155" s="18">
        <v>281</v>
      </c>
      <c r="E155" s="16">
        <f t="shared" si="202"/>
        <v>0.50630630630630635</v>
      </c>
      <c r="F155" s="18">
        <v>170</v>
      </c>
      <c r="G155" s="16">
        <f t="shared" si="202"/>
        <v>0.30630630630630629</v>
      </c>
      <c r="H155" s="18">
        <v>81</v>
      </c>
      <c r="I155" s="16">
        <f t="shared" si="202"/>
        <v>0.14594594594594595</v>
      </c>
      <c r="J155" s="48">
        <v>19</v>
      </c>
      <c r="K155" s="16">
        <f t="shared" si="202"/>
        <v>3.4234234234234232E-2</v>
      </c>
      <c r="L155" s="18">
        <v>4</v>
      </c>
      <c r="M155" s="16">
        <f t="shared" si="207"/>
        <v>7.2072072072072073E-3</v>
      </c>
      <c r="N155" s="18">
        <f t="shared" si="209"/>
        <v>532</v>
      </c>
      <c r="O155" s="16">
        <f t="shared" si="208"/>
        <v>0.95855855855855854</v>
      </c>
      <c r="P155" s="32">
        <f t="shared" si="210"/>
        <v>7</v>
      </c>
    </row>
    <row r="156" spans="1:16" s="12" customFormat="1" ht="12">
      <c r="A156" s="35" t="s">
        <v>22</v>
      </c>
      <c r="B156" s="17">
        <v>332</v>
      </c>
      <c r="C156" s="30">
        <v>332</v>
      </c>
      <c r="D156" s="18">
        <v>156</v>
      </c>
      <c r="E156" s="16">
        <f t="shared" si="202"/>
        <v>0.46987951807228917</v>
      </c>
      <c r="F156" s="18">
        <v>117</v>
      </c>
      <c r="G156" s="16">
        <f t="shared" si="202"/>
        <v>0.35240963855421686</v>
      </c>
      <c r="H156" s="18">
        <v>44</v>
      </c>
      <c r="I156" s="16">
        <f t="shared" si="202"/>
        <v>0.13253012048192772</v>
      </c>
      <c r="J156" s="18">
        <v>15</v>
      </c>
      <c r="K156" s="16">
        <f t="shared" si="202"/>
        <v>4.5180722891566265E-2</v>
      </c>
      <c r="L156" s="18"/>
      <c r="M156" s="16">
        <f t="shared" si="207"/>
        <v>0</v>
      </c>
      <c r="N156" s="18">
        <f t="shared" si="209"/>
        <v>317</v>
      </c>
      <c r="O156" s="16">
        <f t="shared" si="208"/>
        <v>0.95481927710843373</v>
      </c>
      <c r="P156" s="32">
        <f t="shared" si="210"/>
        <v>8</v>
      </c>
    </row>
    <row r="157" spans="1:16" s="12" customFormat="1" ht="12">
      <c r="A157" s="35" t="s">
        <v>23</v>
      </c>
      <c r="B157" s="17">
        <v>362</v>
      </c>
      <c r="C157" s="30">
        <v>362</v>
      </c>
      <c r="D157" s="18">
        <v>117</v>
      </c>
      <c r="E157" s="16">
        <f t="shared" si="202"/>
        <v>0.32320441988950277</v>
      </c>
      <c r="F157" s="18">
        <v>137</v>
      </c>
      <c r="G157" s="16">
        <f t="shared" si="202"/>
        <v>0.37845303867403313</v>
      </c>
      <c r="H157" s="18">
        <v>87</v>
      </c>
      <c r="I157" s="16">
        <f t="shared" si="202"/>
        <v>0.24033149171270718</v>
      </c>
      <c r="J157" s="42">
        <v>21</v>
      </c>
      <c r="K157" s="16">
        <f t="shared" si="202"/>
        <v>5.8011049723756904E-2</v>
      </c>
      <c r="L157" s="18">
        <v>0</v>
      </c>
      <c r="M157" s="16">
        <f t="shared" si="207"/>
        <v>0</v>
      </c>
      <c r="N157" s="18">
        <f t="shared" si="209"/>
        <v>341</v>
      </c>
      <c r="O157" s="16">
        <f t="shared" si="208"/>
        <v>0.94198895027624308</v>
      </c>
      <c r="P157" s="32">
        <f t="shared" si="210"/>
        <v>11</v>
      </c>
    </row>
    <row r="158" spans="1:16" s="12" customFormat="1" ht="12">
      <c r="A158" s="36" t="s">
        <v>24</v>
      </c>
      <c r="B158" s="17">
        <v>260</v>
      </c>
      <c r="C158" s="30">
        <f t="shared" si="206"/>
        <v>260</v>
      </c>
      <c r="D158" s="18">
        <v>63</v>
      </c>
      <c r="E158" s="16">
        <f t="shared" si="202"/>
        <v>0.24230769230769231</v>
      </c>
      <c r="F158" s="18">
        <v>80</v>
      </c>
      <c r="G158" s="16">
        <f t="shared" si="202"/>
        <v>0.30769230769230771</v>
      </c>
      <c r="H158" s="18">
        <v>96</v>
      </c>
      <c r="I158" s="16">
        <f t="shared" si="202"/>
        <v>0.36923076923076925</v>
      </c>
      <c r="J158" s="48">
        <v>19</v>
      </c>
      <c r="K158" s="16">
        <f t="shared" si="202"/>
        <v>7.3076923076923081E-2</v>
      </c>
      <c r="L158" s="18">
        <v>2</v>
      </c>
      <c r="M158" s="16">
        <f t="shared" si="207"/>
        <v>7.6923076923076927E-3</v>
      </c>
      <c r="N158" s="18">
        <f t="shared" si="209"/>
        <v>239</v>
      </c>
      <c r="O158" s="16">
        <f t="shared" si="208"/>
        <v>0.91923076923076918</v>
      </c>
      <c r="P158" s="32">
        <f t="shared" si="210"/>
        <v>12</v>
      </c>
    </row>
    <row r="159" spans="1:16" s="12" customFormat="1" ht="12">
      <c r="A159" s="36" t="s">
        <v>25</v>
      </c>
      <c r="B159" s="17">
        <v>267</v>
      </c>
      <c r="C159" s="30">
        <f t="shared" si="206"/>
        <v>267</v>
      </c>
      <c r="D159" s="18">
        <v>103</v>
      </c>
      <c r="E159" s="16">
        <f t="shared" si="202"/>
        <v>0.38576779026217228</v>
      </c>
      <c r="F159" s="18">
        <v>117</v>
      </c>
      <c r="G159" s="16">
        <f t="shared" si="202"/>
        <v>0.43820224719101125</v>
      </c>
      <c r="H159" s="18">
        <v>42</v>
      </c>
      <c r="I159" s="16">
        <f t="shared" si="202"/>
        <v>0.15730337078651685</v>
      </c>
      <c r="J159" s="18">
        <v>5</v>
      </c>
      <c r="K159" s="16">
        <f t="shared" si="202"/>
        <v>1.8726591760299626E-2</v>
      </c>
      <c r="L159" s="18"/>
      <c r="M159" s="16">
        <f t="shared" si="207"/>
        <v>0</v>
      </c>
      <c r="N159" s="18">
        <f t="shared" si="209"/>
        <v>262</v>
      </c>
      <c r="O159" s="16">
        <f t="shared" si="208"/>
        <v>0.98127340823970033</v>
      </c>
      <c r="P159" s="32">
        <f t="shared" si="210"/>
        <v>3</v>
      </c>
    </row>
    <row r="160" spans="1:16" s="12" customFormat="1" ht="12">
      <c r="A160" s="35" t="s">
        <v>26</v>
      </c>
      <c r="B160" s="17">
        <v>113</v>
      </c>
      <c r="C160" s="30">
        <f t="shared" si="206"/>
        <v>113</v>
      </c>
      <c r="D160" s="18">
        <v>23</v>
      </c>
      <c r="E160" s="16">
        <f t="shared" si="202"/>
        <v>0.20353982300884957</v>
      </c>
      <c r="F160" s="18">
        <v>35</v>
      </c>
      <c r="G160" s="16">
        <f t="shared" si="202"/>
        <v>0.30973451327433627</v>
      </c>
      <c r="H160" s="18">
        <v>40</v>
      </c>
      <c r="I160" s="16">
        <f t="shared" si="202"/>
        <v>0.35398230088495575</v>
      </c>
      <c r="J160" s="48">
        <v>15</v>
      </c>
      <c r="K160" s="16">
        <f t="shared" si="202"/>
        <v>0.13274336283185842</v>
      </c>
      <c r="L160" s="18">
        <v>0</v>
      </c>
      <c r="M160" s="16">
        <f t="shared" si="207"/>
        <v>0</v>
      </c>
      <c r="N160" s="18">
        <f t="shared" si="209"/>
        <v>98</v>
      </c>
      <c r="O160" s="16">
        <f t="shared" si="208"/>
        <v>0.86725663716814161</v>
      </c>
      <c r="P160" s="32">
        <f t="shared" si="210"/>
        <v>14</v>
      </c>
    </row>
    <row r="161" spans="1:16" s="12" customFormat="1" ht="12">
      <c r="A161" s="35" t="s">
        <v>27</v>
      </c>
      <c r="B161" s="33">
        <v>159</v>
      </c>
      <c r="C161" s="30">
        <f t="shared" si="206"/>
        <v>159</v>
      </c>
      <c r="D161" s="18">
        <v>75</v>
      </c>
      <c r="E161" s="16">
        <f t="shared" si="202"/>
        <v>0.47169811320754718</v>
      </c>
      <c r="F161" s="18">
        <v>63</v>
      </c>
      <c r="G161" s="16">
        <f t="shared" si="202"/>
        <v>0.39622641509433965</v>
      </c>
      <c r="H161" s="18">
        <v>17</v>
      </c>
      <c r="I161" s="16">
        <f t="shared" si="202"/>
        <v>0.1069182389937107</v>
      </c>
      <c r="J161" s="18">
        <v>2</v>
      </c>
      <c r="K161" s="16">
        <f t="shared" si="202"/>
        <v>1.2578616352201259E-2</v>
      </c>
      <c r="L161" s="18">
        <v>2</v>
      </c>
      <c r="M161" s="16">
        <f t="shared" si="207"/>
        <v>1.2578616352201259E-2</v>
      </c>
      <c r="N161" s="18">
        <f t="shared" si="209"/>
        <v>155</v>
      </c>
      <c r="O161" s="16">
        <f t="shared" si="208"/>
        <v>0.97484276729559749</v>
      </c>
      <c r="P161" s="32">
        <f t="shared" si="210"/>
        <v>4</v>
      </c>
    </row>
    <row r="162" spans="1:16" s="12" customFormat="1" ht="12">
      <c r="A162" s="35" t="s">
        <v>28</v>
      </c>
      <c r="B162" s="47">
        <v>94</v>
      </c>
      <c r="C162" s="30">
        <f t="shared" si="206"/>
        <v>94</v>
      </c>
      <c r="D162" s="18">
        <v>24</v>
      </c>
      <c r="E162" s="16">
        <f t="shared" si="202"/>
        <v>0.25531914893617019</v>
      </c>
      <c r="F162" s="18">
        <v>47</v>
      </c>
      <c r="G162" s="16">
        <f t="shared" si="202"/>
        <v>0.5</v>
      </c>
      <c r="H162" s="18">
        <v>18</v>
      </c>
      <c r="I162" s="16">
        <f t="shared" si="202"/>
        <v>0.19148936170212766</v>
      </c>
      <c r="J162" s="48">
        <v>4</v>
      </c>
      <c r="K162" s="16">
        <f t="shared" si="202"/>
        <v>4.2553191489361701E-2</v>
      </c>
      <c r="L162" s="18">
        <v>1</v>
      </c>
      <c r="M162" s="16">
        <f t="shared" si="207"/>
        <v>1.0638297872340425E-2</v>
      </c>
      <c r="N162" s="18">
        <f t="shared" si="209"/>
        <v>89</v>
      </c>
      <c r="O162" s="16">
        <f t="shared" si="208"/>
        <v>0.94680851063829785</v>
      </c>
      <c r="P162" s="32">
        <f t="shared" si="210"/>
        <v>10</v>
      </c>
    </row>
    <row r="163" spans="1:16" s="12" customFormat="1" ht="12">
      <c r="A163" s="35" t="s">
        <v>29</v>
      </c>
      <c r="B163" s="17">
        <v>194</v>
      </c>
      <c r="C163" s="30">
        <v>194</v>
      </c>
      <c r="D163" s="18">
        <v>85</v>
      </c>
      <c r="E163" s="16">
        <f t="shared" si="202"/>
        <v>0.43814432989690721</v>
      </c>
      <c r="F163" s="18">
        <v>68</v>
      </c>
      <c r="G163" s="16">
        <f t="shared" si="202"/>
        <v>0.35051546391752575</v>
      </c>
      <c r="H163" s="18">
        <v>34</v>
      </c>
      <c r="I163" s="16">
        <f t="shared" si="202"/>
        <v>0.17525773195876287</v>
      </c>
      <c r="J163" s="48">
        <v>6</v>
      </c>
      <c r="K163" s="16">
        <f t="shared" si="202"/>
        <v>3.0927835051546393E-2</v>
      </c>
      <c r="L163" s="18">
        <v>1</v>
      </c>
      <c r="M163" s="16">
        <f t="shared" si="207"/>
        <v>5.1546391752577319E-3</v>
      </c>
      <c r="N163" s="18">
        <f t="shared" si="209"/>
        <v>187</v>
      </c>
      <c r="O163" s="16">
        <f t="shared" si="208"/>
        <v>0.96391752577319589</v>
      </c>
      <c r="P163" s="32">
        <f t="shared" si="210"/>
        <v>6</v>
      </c>
    </row>
    <row r="164" spans="1:16" s="12" customFormat="1" ht="12">
      <c r="A164" s="35" t="s">
        <v>30</v>
      </c>
      <c r="B164" s="17">
        <v>324</v>
      </c>
      <c r="C164" s="30">
        <v>324</v>
      </c>
      <c r="D164" s="18">
        <v>198</v>
      </c>
      <c r="E164" s="16">
        <f t="shared" si="202"/>
        <v>0.61111111111111116</v>
      </c>
      <c r="F164" s="18">
        <v>79</v>
      </c>
      <c r="G164" s="16">
        <f t="shared" si="202"/>
        <v>0.24382716049382716</v>
      </c>
      <c r="H164" s="18">
        <v>45</v>
      </c>
      <c r="I164" s="16">
        <f t="shared" si="202"/>
        <v>0.1388888888888889</v>
      </c>
      <c r="J164" s="42">
        <v>2</v>
      </c>
      <c r="K164" s="16">
        <f t="shared" si="202"/>
        <v>6.1728395061728392E-3</v>
      </c>
      <c r="L164" s="18">
        <v>0</v>
      </c>
      <c r="M164" s="16">
        <f t="shared" si="207"/>
        <v>0</v>
      </c>
      <c r="N164" s="18">
        <f t="shared" si="209"/>
        <v>322</v>
      </c>
      <c r="O164" s="16">
        <f t="shared" si="208"/>
        <v>0.99382716049382713</v>
      </c>
      <c r="P164" s="32">
        <f t="shared" si="210"/>
        <v>1</v>
      </c>
    </row>
    <row r="165" spans="1:16" s="12" customFormat="1" ht="12">
      <c r="A165" s="35" t="s">
        <v>31</v>
      </c>
      <c r="B165" s="17">
        <v>99</v>
      </c>
      <c r="C165" s="30">
        <v>99</v>
      </c>
      <c r="D165" s="18">
        <v>22</v>
      </c>
      <c r="E165" s="16">
        <f t="shared" si="202"/>
        <v>0.22222222222222221</v>
      </c>
      <c r="F165" s="18">
        <v>40</v>
      </c>
      <c r="G165" s="16">
        <f t="shared" si="202"/>
        <v>0.40404040404040403</v>
      </c>
      <c r="H165" s="18">
        <v>32</v>
      </c>
      <c r="I165" s="16">
        <f t="shared" si="202"/>
        <v>0.32323232323232326</v>
      </c>
      <c r="J165" s="18">
        <v>5</v>
      </c>
      <c r="K165" s="16">
        <f t="shared" si="202"/>
        <v>5.0505050505050504E-2</v>
      </c>
      <c r="L165" s="18"/>
      <c r="M165" s="16">
        <f t="shared" si="207"/>
        <v>0</v>
      </c>
      <c r="N165" s="18">
        <f t="shared" si="209"/>
        <v>94</v>
      </c>
      <c r="O165" s="16">
        <f t="shared" si="208"/>
        <v>0.9494949494949495</v>
      </c>
      <c r="P165" s="32">
        <f t="shared" si="210"/>
        <v>9</v>
      </c>
    </row>
    <row r="166" spans="1:16" s="12" customFormat="1" ht="12">
      <c r="A166" s="35" t="s">
        <v>32</v>
      </c>
      <c r="B166" s="33">
        <v>22</v>
      </c>
      <c r="C166" s="30">
        <v>22</v>
      </c>
      <c r="D166" s="18">
        <v>7</v>
      </c>
      <c r="E166" s="16">
        <f t="shared" si="202"/>
        <v>0.31818181818181818</v>
      </c>
      <c r="F166" s="18">
        <v>7</v>
      </c>
      <c r="G166" s="16">
        <f t="shared" si="202"/>
        <v>0.31818181818181818</v>
      </c>
      <c r="H166" s="18">
        <v>6</v>
      </c>
      <c r="I166" s="16">
        <f t="shared" si="202"/>
        <v>0.27272727272727271</v>
      </c>
      <c r="J166" s="18">
        <v>2</v>
      </c>
      <c r="K166" s="16">
        <f t="shared" si="202"/>
        <v>9.0909090909090912E-2</v>
      </c>
      <c r="L166" s="18">
        <v>0</v>
      </c>
      <c r="M166" s="16">
        <f t="shared" si="207"/>
        <v>0</v>
      </c>
      <c r="N166" s="18">
        <f t="shared" si="209"/>
        <v>20</v>
      </c>
      <c r="O166" s="16">
        <f t="shared" si="208"/>
        <v>0.90909090909090906</v>
      </c>
      <c r="P166" s="32">
        <f t="shared" si="210"/>
        <v>13</v>
      </c>
    </row>
    <row r="167" spans="1:16" s="46" customFormat="1">
      <c r="A167" s="29" t="s">
        <v>34</v>
      </c>
      <c r="B167" s="29">
        <f>SUM(B153:B166)</f>
        <v>4097</v>
      </c>
      <c r="C167" s="34">
        <f t="shared" ref="C167:C198" si="211">SUM(D167,F167,H167,J167,L167)</f>
        <v>4097</v>
      </c>
      <c r="D167" s="29">
        <f>SUM(D153:D166)</f>
        <v>1953</v>
      </c>
      <c r="E167" s="31">
        <f t="shared" si="202"/>
        <v>0.47669026116670737</v>
      </c>
      <c r="F167" s="29">
        <f>SUM(F153:F166)</f>
        <v>1314</v>
      </c>
      <c r="G167" s="31">
        <f t="shared" si="202"/>
        <v>0.32072247986331465</v>
      </c>
      <c r="H167" s="29">
        <f>SUM(H153:H166)</f>
        <v>677</v>
      </c>
      <c r="I167" s="31">
        <f t="shared" si="202"/>
        <v>0.16524286062972907</v>
      </c>
      <c r="J167" s="29">
        <f>SUM(J153:J166)</f>
        <v>143</v>
      </c>
      <c r="K167" s="31">
        <f t="shared" si="202"/>
        <v>3.4903587991213084E-2</v>
      </c>
      <c r="L167" s="29">
        <f>SUM(L153:L166)</f>
        <v>10</v>
      </c>
      <c r="M167" s="31">
        <f t="shared" si="207"/>
        <v>2.4408103490358799E-3</v>
      </c>
      <c r="N167" s="20">
        <f t="shared" si="209"/>
        <v>3944</v>
      </c>
      <c r="O167" s="31">
        <f t="shared" ref="O167:O180" si="212">N167/$C167</f>
        <v>0.96265560165975106</v>
      </c>
      <c r="P167" s="37"/>
    </row>
    <row r="168" spans="1:16" s="12" customFormat="1" ht="12">
      <c r="A168" s="35" t="s">
        <v>19</v>
      </c>
      <c r="B168" s="47">
        <v>495</v>
      </c>
      <c r="C168" s="30">
        <v>495</v>
      </c>
      <c r="D168" s="18">
        <v>329</v>
      </c>
      <c r="E168" s="16">
        <f t="shared" si="202"/>
        <v>0.6646464646464646</v>
      </c>
      <c r="F168" s="18">
        <v>129</v>
      </c>
      <c r="G168" s="16">
        <f t="shared" si="202"/>
        <v>0.26060606060606062</v>
      </c>
      <c r="H168" s="18">
        <v>35</v>
      </c>
      <c r="I168" s="16">
        <f t="shared" si="202"/>
        <v>7.0707070707070704E-2</v>
      </c>
      <c r="J168" s="48">
        <v>2</v>
      </c>
      <c r="K168" s="16">
        <f t="shared" si="202"/>
        <v>4.0404040404040404E-3</v>
      </c>
      <c r="L168" s="18">
        <v>0</v>
      </c>
      <c r="M168" s="16">
        <f t="shared" si="207"/>
        <v>0</v>
      </c>
      <c r="N168" s="18">
        <f t="shared" si="209"/>
        <v>493</v>
      </c>
      <c r="O168" s="16">
        <f t="shared" si="212"/>
        <v>0.99595959595959593</v>
      </c>
      <c r="P168" s="32">
        <f>RANK(O168,O$168:O$181,0)</f>
        <v>1</v>
      </c>
    </row>
    <row r="169" spans="1:16" s="12" customFormat="1" ht="12">
      <c r="A169" s="35" t="s">
        <v>20</v>
      </c>
      <c r="B169" s="33">
        <v>470</v>
      </c>
      <c r="C169" s="30">
        <v>470</v>
      </c>
      <c r="D169" s="18">
        <v>281</v>
      </c>
      <c r="E169" s="16">
        <f t="shared" si="202"/>
        <v>0.59787234042553195</v>
      </c>
      <c r="F169" s="18">
        <v>134</v>
      </c>
      <c r="G169" s="16">
        <f t="shared" si="202"/>
        <v>0.28510638297872343</v>
      </c>
      <c r="H169" s="18">
        <v>47</v>
      </c>
      <c r="I169" s="16">
        <f t="shared" si="202"/>
        <v>0.1</v>
      </c>
      <c r="J169" s="18">
        <v>8</v>
      </c>
      <c r="K169" s="16">
        <f t="shared" si="202"/>
        <v>1.7021276595744681E-2</v>
      </c>
      <c r="L169" s="18">
        <v>0</v>
      </c>
      <c r="M169" s="16">
        <f t="shared" si="207"/>
        <v>0</v>
      </c>
      <c r="N169" s="18">
        <f t="shared" si="209"/>
        <v>462</v>
      </c>
      <c r="O169" s="16">
        <f t="shared" si="212"/>
        <v>0.98297872340425529</v>
      </c>
      <c r="P169" s="32">
        <f t="shared" ref="P169:P181" si="213">RANK(O169,O$168:O$181,0)</f>
        <v>3</v>
      </c>
    </row>
    <row r="170" spans="1:16" s="12" customFormat="1" ht="12">
      <c r="A170" s="35" t="s">
        <v>21</v>
      </c>
      <c r="B170" s="17">
        <v>329</v>
      </c>
      <c r="C170" s="30">
        <v>329</v>
      </c>
      <c r="D170" s="18">
        <v>147</v>
      </c>
      <c r="E170" s="16">
        <f t="shared" si="202"/>
        <v>0.44680851063829785</v>
      </c>
      <c r="F170" s="18">
        <v>100</v>
      </c>
      <c r="G170" s="16">
        <f t="shared" si="202"/>
        <v>0.303951367781155</v>
      </c>
      <c r="H170" s="18">
        <v>66</v>
      </c>
      <c r="I170" s="16">
        <f t="shared" si="202"/>
        <v>0.20060790273556231</v>
      </c>
      <c r="J170" s="48">
        <v>14</v>
      </c>
      <c r="K170" s="16">
        <f t="shared" si="202"/>
        <v>4.2553191489361701E-2</v>
      </c>
      <c r="L170" s="18">
        <v>2</v>
      </c>
      <c r="M170" s="16">
        <f t="shared" si="207"/>
        <v>6.0790273556231003E-3</v>
      </c>
      <c r="N170" s="18">
        <f t="shared" si="209"/>
        <v>313</v>
      </c>
      <c r="O170" s="16">
        <f t="shared" si="212"/>
        <v>0.95136778115501519</v>
      </c>
      <c r="P170" s="32">
        <f t="shared" si="213"/>
        <v>8</v>
      </c>
    </row>
    <row r="171" spans="1:16" s="12" customFormat="1" ht="12">
      <c r="A171" s="35" t="s">
        <v>22</v>
      </c>
      <c r="B171" s="17">
        <v>377</v>
      </c>
      <c r="C171" s="30">
        <v>377</v>
      </c>
      <c r="D171" s="18">
        <v>130</v>
      </c>
      <c r="E171" s="16">
        <f t="shared" si="202"/>
        <v>0.34482758620689657</v>
      </c>
      <c r="F171" s="18">
        <v>123</v>
      </c>
      <c r="G171" s="16">
        <f t="shared" si="202"/>
        <v>0.32625994694960214</v>
      </c>
      <c r="H171" s="18">
        <v>89</v>
      </c>
      <c r="I171" s="16">
        <f t="shared" si="202"/>
        <v>0.23607427055702918</v>
      </c>
      <c r="J171" s="18">
        <v>33</v>
      </c>
      <c r="K171" s="16">
        <f t="shared" si="202"/>
        <v>8.7533156498673742E-2</v>
      </c>
      <c r="L171" s="18">
        <v>2</v>
      </c>
      <c r="M171" s="16">
        <f t="shared" si="207"/>
        <v>5.3050397877984082E-3</v>
      </c>
      <c r="N171" s="18">
        <f t="shared" si="209"/>
        <v>342</v>
      </c>
      <c r="O171" s="16">
        <f t="shared" si="212"/>
        <v>0.90716180371352784</v>
      </c>
      <c r="P171" s="32">
        <f t="shared" si="213"/>
        <v>11</v>
      </c>
    </row>
    <row r="172" spans="1:16" s="12" customFormat="1" ht="12">
      <c r="A172" s="35" t="s">
        <v>23</v>
      </c>
      <c r="B172" s="17">
        <v>295</v>
      </c>
      <c r="C172" s="30">
        <v>295</v>
      </c>
      <c r="D172" s="18">
        <v>103</v>
      </c>
      <c r="E172" s="16">
        <f t="shared" si="202"/>
        <v>0.34915254237288135</v>
      </c>
      <c r="F172" s="18">
        <v>122</v>
      </c>
      <c r="G172" s="16">
        <f t="shared" si="202"/>
        <v>0.41355932203389828</v>
      </c>
      <c r="H172" s="18">
        <v>59</v>
      </c>
      <c r="I172" s="16">
        <f t="shared" si="202"/>
        <v>0.2</v>
      </c>
      <c r="J172" s="42">
        <v>11</v>
      </c>
      <c r="K172" s="16">
        <f t="shared" si="202"/>
        <v>3.7288135593220341E-2</v>
      </c>
      <c r="L172" s="18">
        <v>0</v>
      </c>
      <c r="M172" s="16">
        <f t="shared" si="207"/>
        <v>0</v>
      </c>
      <c r="N172" s="18">
        <f t="shared" si="209"/>
        <v>284</v>
      </c>
      <c r="O172" s="16">
        <f t="shared" si="212"/>
        <v>0.96271186440677969</v>
      </c>
      <c r="P172" s="32">
        <f t="shared" si="213"/>
        <v>5</v>
      </c>
    </row>
    <row r="173" spans="1:16" s="12" customFormat="1" ht="12">
      <c r="A173" s="36" t="s">
        <v>24</v>
      </c>
      <c r="B173" s="17">
        <v>241</v>
      </c>
      <c r="C173" s="30">
        <v>241</v>
      </c>
      <c r="D173" s="18">
        <v>83</v>
      </c>
      <c r="E173" s="16">
        <f t="shared" si="202"/>
        <v>0.34439834024896265</v>
      </c>
      <c r="F173" s="18">
        <v>93</v>
      </c>
      <c r="G173" s="16">
        <f t="shared" si="202"/>
        <v>0.38589211618257263</v>
      </c>
      <c r="H173" s="18">
        <v>56</v>
      </c>
      <c r="I173" s="16">
        <f t="shared" si="202"/>
        <v>0.23236514522821577</v>
      </c>
      <c r="J173" s="48">
        <v>7</v>
      </c>
      <c r="K173" s="16">
        <f t="shared" si="202"/>
        <v>2.9045643153526972E-2</v>
      </c>
      <c r="L173" s="18">
        <v>2</v>
      </c>
      <c r="M173" s="16">
        <f t="shared" si="207"/>
        <v>8.2987551867219917E-3</v>
      </c>
      <c r="N173" s="18">
        <f t="shared" si="209"/>
        <v>232</v>
      </c>
      <c r="O173" s="16">
        <f t="shared" si="212"/>
        <v>0.96265560165975106</v>
      </c>
      <c r="P173" s="32">
        <f t="shared" si="213"/>
        <v>6</v>
      </c>
    </row>
    <row r="174" spans="1:16" s="12" customFormat="1" ht="12">
      <c r="A174" s="36" t="s">
        <v>25</v>
      </c>
      <c r="B174" s="17">
        <v>242</v>
      </c>
      <c r="C174" s="30">
        <v>242</v>
      </c>
      <c r="D174" s="18">
        <v>68</v>
      </c>
      <c r="E174" s="16">
        <f t="shared" si="202"/>
        <v>0.28099173553719009</v>
      </c>
      <c r="F174" s="18">
        <v>120</v>
      </c>
      <c r="G174" s="16">
        <f t="shared" si="202"/>
        <v>0.49586776859504134</v>
      </c>
      <c r="H174" s="18">
        <v>43</v>
      </c>
      <c r="I174" s="16">
        <f t="shared" si="202"/>
        <v>0.17768595041322313</v>
      </c>
      <c r="J174" s="18">
        <v>11</v>
      </c>
      <c r="K174" s="16">
        <f t="shared" si="202"/>
        <v>4.5454545454545456E-2</v>
      </c>
      <c r="L174" s="18"/>
      <c r="M174" s="16">
        <f t="shared" si="207"/>
        <v>0</v>
      </c>
      <c r="N174" s="18">
        <f t="shared" si="209"/>
        <v>231</v>
      </c>
      <c r="O174" s="16">
        <f t="shared" si="212"/>
        <v>0.95454545454545459</v>
      </c>
      <c r="P174" s="32">
        <f t="shared" si="213"/>
        <v>7</v>
      </c>
    </row>
    <row r="175" spans="1:16" s="12" customFormat="1" ht="12">
      <c r="A175" s="35" t="s">
        <v>26</v>
      </c>
      <c r="B175" s="17">
        <v>126</v>
      </c>
      <c r="C175" s="30">
        <v>126</v>
      </c>
      <c r="D175" s="18">
        <v>34</v>
      </c>
      <c r="E175" s="16">
        <f t="shared" si="202"/>
        <v>0.26984126984126983</v>
      </c>
      <c r="F175" s="18">
        <v>37</v>
      </c>
      <c r="G175" s="16">
        <f t="shared" si="202"/>
        <v>0.29365079365079366</v>
      </c>
      <c r="H175" s="18">
        <v>34</v>
      </c>
      <c r="I175" s="16">
        <f t="shared" si="202"/>
        <v>0.26984126984126983</v>
      </c>
      <c r="J175" s="48">
        <v>18</v>
      </c>
      <c r="K175" s="16">
        <f t="shared" si="202"/>
        <v>0.14285714285714285</v>
      </c>
      <c r="L175" s="18">
        <v>3</v>
      </c>
      <c r="M175" s="16">
        <f t="shared" si="207"/>
        <v>2.3809523809523808E-2</v>
      </c>
      <c r="N175" s="18">
        <f t="shared" si="209"/>
        <v>105</v>
      </c>
      <c r="O175" s="16">
        <f t="shared" si="212"/>
        <v>0.83333333333333337</v>
      </c>
      <c r="P175" s="32">
        <f t="shared" si="213"/>
        <v>12</v>
      </c>
    </row>
    <row r="176" spans="1:16" s="12" customFormat="1" ht="12">
      <c r="A176" s="35" t="s">
        <v>27</v>
      </c>
      <c r="B176" s="33">
        <v>149</v>
      </c>
      <c r="C176" s="30">
        <v>149</v>
      </c>
      <c r="D176" s="18">
        <v>54</v>
      </c>
      <c r="E176" s="16">
        <f t="shared" si="202"/>
        <v>0.36241610738255031</v>
      </c>
      <c r="F176" s="18">
        <v>69</v>
      </c>
      <c r="G176" s="16">
        <f t="shared" si="202"/>
        <v>0.46308724832214765</v>
      </c>
      <c r="H176" s="18">
        <v>24</v>
      </c>
      <c r="I176" s="16">
        <f t="shared" si="202"/>
        <v>0.16107382550335569</v>
      </c>
      <c r="J176" s="18">
        <v>2</v>
      </c>
      <c r="K176" s="16">
        <f t="shared" si="202"/>
        <v>1.3422818791946308E-2</v>
      </c>
      <c r="L176" s="18">
        <v>0</v>
      </c>
      <c r="M176" s="16">
        <f t="shared" si="207"/>
        <v>0</v>
      </c>
      <c r="N176" s="18">
        <f t="shared" si="209"/>
        <v>147</v>
      </c>
      <c r="O176" s="16">
        <f t="shared" si="212"/>
        <v>0.98657718120805371</v>
      </c>
      <c r="P176" s="32">
        <f t="shared" si="213"/>
        <v>2</v>
      </c>
    </row>
    <row r="177" spans="1:16" s="12" customFormat="1" ht="12">
      <c r="A177" s="35" t="s">
        <v>28</v>
      </c>
      <c r="B177" s="47">
        <v>75</v>
      </c>
      <c r="C177" s="30">
        <v>75</v>
      </c>
      <c r="D177" s="18">
        <v>7</v>
      </c>
      <c r="E177" s="16">
        <f t="shared" si="202"/>
        <v>9.3333333333333338E-2</v>
      </c>
      <c r="F177" s="18">
        <v>26</v>
      </c>
      <c r="G177" s="16">
        <f t="shared" si="202"/>
        <v>0.34666666666666668</v>
      </c>
      <c r="H177" s="18">
        <v>25</v>
      </c>
      <c r="I177" s="16">
        <f t="shared" si="202"/>
        <v>0.33333333333333331</v>
      </c>
      <c r="J177" s="48">
        <v>16</v>
      </c>
      <c r="K177" s="16">
        <f t="shared" si="202"/>
        <v>0.21333333333333335</v>
      </c>
      <c r="L177" s="18">
        <v>1</v>
      </c>
      <c r="M177" s="16">
        <f t="shared" si="207"/>
        <v>1.3333333333333334E-2</v>
      </c>
      <c r="N177" s="18">
        <f t="shared" si="209"/>
        <v>58</v>
      </c>
      <c r="O177" s="16">
        <f t="shared" si="212"/>
        <v>0.77333333333333332</v>
      </c>
      <c r="P177" s="32">
        <f t="shared" si="213"/>
        <v>13</v>
      </c>
    </row>
    <row r="178" spans="1:16" s="12" customFormat="1" ht="12">
      <c r="A178" s="35" t="s">
        <v>29</v>
      </c>
      <c r="B178" s="17">
        <v>131</v>
      </c>
      <c r="C178" s="30">
        <v>131</v>
      </c>
      <c r="D178" s="18">
        <v>34</v>
      </c>
      <c r="E178" s="16">
        <f t="shared" si="202"/>
        <v>0.25954198473282442</v>
      </c>
      <c r="F178" s="18">
        <v>35</v>
      </c>
      <c r="G178" s="16">
        <f t="shared" si="202"/>
        <v>0.26717557251908397</v>
      </c>
      <c r="H178" s="18">
        <v>50</v>
      </c>
      <c r="I178" s="16">
        <f t="shared" si="202"/>
        <v>0.38167938931297712</v>
      </c>
      <c r="J178" s="48">
        <v>11</v>
      </c>
      <c r="K178" s="16">
        <f t="shared" si="202"/>
        <v>8.3969465648854963E-2</v>
      </c>
      <c r="L178" s="18">
        <v>1</v>
      </c>
      <c r="M178" s="16">
        <f t="shared" si="207"/>
        <v>7.6335877862595417E-3</v>
      </c>
      <c r="N178" s="18">
        <f t="shared" si="209"/>
        <v>119</v>
      </c>
      <c r="O178" s="16">
        <f t="shared" si="212"/>
        <v>0.90839694656488545</v>
      </c>
      <c r="P178" s="32">
        <f t="shared" si="213"/>
        <v>10</v>
      </c>
    </row>
    <row r="179" spans="1:16" s="12" customFormat="1" ht="12">
      <c r="A179" s="35" t="s">
        <v>30</v>
      </c>
      <c r="B179" s="17">
        <v>311</v>
      </c>
      <c r="C179" s="30">
        <v>311</v>
      </c>
      <c r="D179" s="18">
        <v>143</v>
      </c>
      <c r="E179" s="16">
        <f t="shared" si="202"/>
        <v>0.45980707395498394</v>
      </c>
      <c r="F179" s="18">
        <v>71</v>
      </c>
      <c r="G179" s="16">
        <f t="shared" si="202"/>
        <v>0.22829581993569131</v>
      </c>
      <c r="H179" s="18">
        <v>72</v>
      </c>
      <c r="I179" s="16">
        <f t="shared" si="202"/>
        <v>0.23151125401929259</v>
      </c>
      <c r="J179" s="42">
        <v>24</v>
      </c>
      <c r="K179" s="16">
        <f t="shared" si="202"/>
        <v>7.7170418006430874E-2</v>
      </c>
      <c r="L179" s="18">
        <v>1</v>
      </c>
      <c r="M179" s="16">
        <f t="shared" si="207"/>
        <v>3.2154340836012861E-3</v>
      </c>
      <c r="N179" s="18">
        <f t="shared" si="209"/>
        <v>286</v>
      </c>
      <c r="O179" s="16">
        <f t="shared" si="212"/>
        <v>0.91961414790996787</v>
      </c>
      <c r="P179" s="32">
        <f t="shared" si="213"/>
        <v>9</v>
      </c>
    </row>
    <row r="180" spans="1:16" s="12" customFormat="1" ht="12">
      <c r="A180" s="35" t="s">
        <v>31</v>
      </c>
      <c r="B180" s="17">
        <v>85</v>
      </c>
      <c r="C180" s="30">
        <v>85</v>
      </c>
      <c r="D180" s="18">
        <v>19</v>
      </c>
      <c r="E180" s="16">
        <f t="shared" si="202"/>
        <v>0.22352941176470589</v>
      </c>
      <c r="F180" s="18">
        <v>36</v>
      </c>
      <c r="G180" s="16">
        <f t="shared" si="202"/>
        <v>0.42352941176470588</v>
      </c>
      <c r="H180" s="18">
        <v>27</v>
      </c>
      <c r="I180" s="16">
        <f t="shared" si="202"/>
        <v>0.31764705882352939</v>
      </c>
      <c r="J180" s="18">
        <v>3</v>
      </c>
      <c r="K180" s="16">
        <f t="shared" si="202"/>
        <v>3.5294117647058823E-2</v>
      </c>
      <c r="L180" s="18"/>
      <c r="M180" s="16">
        <f t="shared" si="207"/>
        <v>0</v>
      </c>
      <c r="N180" s="18">
        <f t="shared" si="209"/>
        <v>82</v>
      </c>
      <c r="O180" s="16">
        <f t="shared" si="212"/>
        <v>0.96470588235294119</v>
      </c>
      <c r="P180" s="32">
        <f t="shared" si="213"/>
        <v>4</v>
      </c>
    </row>
    <row r="181" spans="1:16" s="12" customFormat="1" ht="12">
      <c r="A181" s="35" t="s">
        <v>32</v>
      </c>
      <c r="B181" s="33">
        <v>39</v>
      </c>
      <c r="C181" s="30">
        <v>39</v>
      </c>
      <c r="D181" s="18">
        <v>6</v>
      </c>
      <c r="E181" s="16">
        <f t="shared" si="202"/>
        <v>0.15384615384615385</v>
      </c>
      <c r="F181" s="18">
        <v>26</v>
      </c>
      <c r="G181" s="16">
        <f t="shared" si="202"/>
        <v>0.66666666666666663</v>
      </c>
      <c r="H181" s="18">
        <v>7</v>
      </c>
      <c r="I181" s="16">
        <f t="shared" si="202"/>
        <v>0.17948717948717949</v>
      </c>
      <c r="J181" s="18">
        <v>0</v>
      </c>
      <c r="K181" s="16">
        <f t="shared" si="202"/>
        <v>0</v>
      </c>
      <c r="L181" s="18">
        <v>0</v>
      </c>
      <c r="M181" s="16">
        <f t="shared" si="207"/>
        <v>0</v>
      </c>
      <c r="N181" s="18">
        <f t="shared" si="209"/>
        <v>39</v>
      </c>
      <c r="O181" s="16">
        <v>0</v>
      </c>
      <c r="P181" s="32">
        <f t="shared" si="213"/>
        <v>14</v>
      </c>
    </row>
    <row r="182" spans="1:16" s="46" customFormat="1">
      <c r="A182" s="29" t="s">
        <v>35</v>
      </c>
      <c r="B182" s="29">
        <f>SUM(B168:B181)</f>
        <v>3365</v>
      </c>
      <c r="C182" s="34">
        <f t="shared" si="211"/>
        <v>3365</v>
      </c>
      <c r="D182" s="29">
        <f>SUM(D168:D181)</f>
        <v>1438</v>
      </c>
      <c r="E182" s="31">
        <f t="shared" si="202"/>
        <v>0.42734026745913817</v>
      </c>
      <c r="F182" s="29">
        <f>SUM(F168:F181)</f>
        <v>1121</v>
      </c>
      <c r="G182" s="31">
        <f t="shared" si="202"/>
        <v>0.33313521545319463</v>
      </c>
      <c r="H182" s="29">
        <f>SUM(H168:H181)</f>
        <v>634</v>
      </c>
      <c r="I182" s="31">
        <f t="shared" si="202"/>
        <v>0.18841010401188707</v>
      </c>
      <c r="J182" s="29">
        <f>SUM(J168:J181)</f>
        <v>160</v>
      </c>
      <c r="K182" s="31">
        <f t="shared" si="202"/>
        <v>4.7548291233283801E-2</v>
      </c>
      <c r="L182" s="29">
        <f>SUM(L168:L181)</f>
        <v>12</v>
      </c>
      <c r="M182" s="31">
        <f t="shared" si="207"/>
        <v>3.5661218424962852E-3</v>
      </c>
      <c r="N182" s="20">
        <f t="shared" si="209"/>
        <v>3193</v>
      </c>
      <c r="O182" s="31">
        <f t="shared" ref="O182:O196" si="214">N182/$C182</f>
        <v>0.94888558692421987</v>
      </c>
      <c r="P182" s="37"/>
    </row>
    <row r="183" spans="1:16" s="12" customFormat="1" ht="12">
      <c r="A183" s="35" t="s">
        <v>19</v>
      </c>
      <c r="B183" s="47">
        <v>515</v>
      </c>
      <c r="C183" s="30">
        <v>515</v>
      </c>
      <c r="D183" s="18">
        <v>328</v>
      </c>
      <c r="E183" s="16">
        <f t="shared" si="202"/>
        <v>0.63689320388349513</v>
      </c>
      <c r="F183" s="18">
        <v>143</v>
      </c>
      <c r="G183" s="16">
        <f t="shared" si="202"/>
        <v>0.27766990291262134</v>
      </c>
      <c r="H183" s="18">
        <v>41</v>
      </c>
      <c r="I183" s="16">
        <f t="shared" si="202"/>
        <v>7.9611650485436891E-2</v>
      </c>
      <c r="J183" s="48">
        <v>3</v>
      </c>
      <c r="K183" s="16">
        <f t="shared" si="202"/>
        <v>5.8252427184466021E-3</v>
      </c>
      <c r="L183" s="18">
        <v>0</v>
      </c>
      <c r="M183" s="16">
        <f t="shared" si="207"/>
        <v>0</v>
      </c>
      <c r="N183" s="18">
        <f t="shared" si="209"/>
        <v>512</v>
      </c>
      <c r="O183" s="16">
        <f t="shared" si="214"/>
        <v>0.99417475728155336</v>
      </c>
      <c r="P183" s="32">
        <f>RANK(O183,O$183:O$196,0)</f>
        <v>3</v>
      </c>
    </row>
    <row r="184" spans="1:16" s="12" customFormat="1" ht="12">
      <c r="A184" s="35" t="s">
        <v>20</v>
      </c>
      <c r="B184" s="33">
        <v>434</v>
      </c>
      <c r="C184" s="30">
        <v>434</v>
      </c>
      <c r="D184" s="18">
        <v>238</v>
      </c>
      <c r="E184" s="16">
        <f t="shared" si="202"/>
        <v>0.54838709677419351</v>
      </c>
      <c r="F184" s="18">
        <v>158</v>
      </c>
      <c r="G184" s="16">
        <f t="shared" si="202"/>
        <v>0.36405529953917048</v>
      </c>
      <c r="H184" s="18">
        <v>36</v>
      </c>
      <c r="I184" s="16">
        <f t="shared" si="202"/>
        <v>8.294930875576037E-2</v>
      </c>
      <c r="J184" s="18">
        <v>2</v>
      </c>
      <c r="K184" s="16">
        <f t="shared" si="202"/>
        <v>4.608294930875576E-3</v>
      </c>
      <c r="L184" s="18">
        <v>0</v>
      </c>
      <c r="M184" s="16">
        <f t="shared" si="207"/>
        <v>0</v>
      </c>
      <c r="N184" s="18">
        <f t="shared" si="209"/>
        <v>432</v>
      </c>
      <c r="O184" s="16">
        <f t="shared" si="214"/>
        <v>0.99539170506912444</v>
      </c>
      <c r="P184" s="32">
        <f t="shared" ref="P184:P196" si="215">RANK(O184,O$183:O$196,0)</f>
        <v>2</v>
      </c>
    </row>
    <row r="185" spans="1:16" s="12" customFormat="1" ht="12">
      <c r="A185" s="35" t="s">
        <v>21</v>
      </c>
      <c r="B185" s="17">
        <v>235</v>
      </c>
      <c r="C185" s="30">
        <v>235</v>
      </c>
      <c r="D185" s="18">
        <v>134</v>
      </c>
      <c r="E185" s="16">
        <f t="shared" si="202"/>
        <v>0.57021276595744685</v>
      </c>
      <c r="F185" s="18">
        <v>67</v>
      </c>
      <c r="G185" s="16">
        <f t="shared" si="202"/>
        <v>0.28510638297872343</v>
      </c>
      <c r="H185" s="18">
        <v>27</v>
      </c>
      <c r="I185" s="16">
        <f t="shared" si="202"/>
        <v>0.1148936170212766</v>
      </c>
      <c r="J185" s="48">
        <v>7</v>
      </c>
      <c r="K185" s="16">
        <f t="shared" si="202"/>
        <v>2.9787234042553193E-2</v>
      </c>
      <c r="L185" s="18">
        <v>0</v>
      </c>
      <c r="M185" s="16">
        <f t="shared" si="207"/>
        <v>0</v>
      </c>
      <c r="N185" s="18">
        <f t="shared" si="209"/>
        <v>228</v>
      </c>
      <c r="O185" s="16">
        <f t="shared" si="214"/>
        <v>0.97021276595744677</v>
      </c>
      <c r="P185" s="32">
        <f t="shared" si="215"/>
        <v>8</v>
      </c>
    </row>
    <row r="186" spans="1:16" s="12" customFormat="1" ht="12">
      <c r="A186" s="35" t="s">
        <v>22</v>
      </c>
      <c r="B186" s="17">
        <v>276</v>
      </c>
      <c r="C186" s="30">
        <v>276</v>
      </c>
      <c r="D186" s="18">
        <v>88</v>
      </c>
      <c r="E186" s="16">
        <f t="shared" si="202"/>
        <v>0.3188405797101449</v>
      </c>
      <c r="F186" s="18">
        <v>82</v>
      </c>
      <c r="G186" s="16">
        <f t="shared" si="202"/>
        <v>0.29710144927536231</v>
      </c>
      <c r="H186" s="18">
        <v>64</v>
      </c>
      <c r="I186" s="16">
        <f t="shared" si="202"/>
        <v>0.2318840579710145</v>
      </c>
      <c r="J186" s="18">
        <v>42</v>
      </c>
      <c r="K186" s="16">
        <f t="shared" si="202"/>
        <v>0.15217391304347827</v>
      </c>
      <c r="L186" s="18"/>
      <c r="M186" s="16">
        <f t="shared" si="207"/>
        <v>0</v>
      </c>
      <c r="N186" s="18">
        <f t="shared" si="209"/>
        <v>234</v>
      </c>
      <c r="O186" s="16">
        <f t="shared" si="214"/>
        <v>0.84782608695652173</v>
      </c>
      <c r="P186" s="32">
        <f t="shared" si="215"/>
        <v>14</v>
      </c>
    </row>
    <row r="187" spans="1:16" s="12" customFormat="1" ht="12">
      <c r="A187" s="35" t="s">
        <v>23</v>
      </c>
      <c r="B187" s="17">
        <v>213</v>
      </c>
      <c r="C187" s="30">
        <v>213</v>
      </c>
      <c r="D187" s="18">
        <v>62</v>
      </c>
      <c r="E187" s="16">
        <f t="shared" si="202"/>
        <v>0.29107981220657275</v>
      </c>
      <c r="F187" s="18">
        <v>74</v>
      </c>
      <c r="G187" s="16">
        <f t="shared" si="202"/>
        <v>0.34741784037558687</v>
      </c>
      <c r="H187" s="18">
        <v>72</v>
      </c>
      <c r="I187" s="16">
        <f t="shared" si="202"/>
        <v>0.3380281690140845</v>
      </c>
      <c r="J187" s="42">
        <v>5</v>
      </c>
      <c r="K187" s="16">
        <f t="shared" si="202"/>
        <v>2.3474178403755867E-2</v>
      </c>
      <c r="L187" s="18">
        <v>0</v>
      </c>
      <c r="M187" s="16">
        <f t="shared" si="207"/>
        <v>0</v>
      </c>
      <c r="N187" s="18">
        <f t="shared" si="209"/>
        <v>208</v>
      </c>
      <c r="O187" s="16">
        <f t="shared" si="214"/>
        <v>0.97652582159624413</v>
      </c>
      <c r="P187" s="32">
        <f t="shared" si="215"/>
        <v>6</v>
      </c>
    </row>
    <row r="188" spans="1:16" s="12" customFormat="1" ht="12">
      <c r="A188" s="36" t="s">
        <v>24</v>
      </c>
      <c r="B188" s="17">
        <v>175</v>
      </c>
      <c r="C188" s="30">
        <v>175</v>
      </c>
      <c r="D188" s="18">
        <v>69</v>
      </c>
      <c r="E188" s="16">
        <f t="shared" si="202"/>
        <v>0.39428571428571429</v>
      </c>
      <c r="F188" s="18">
        <v>55</v>
      </c>
      <c r="G188" s="16">
        <f t="shared" si="202"/>
        <v>0.31428571428571428</v>
      </c>
      <c r="H188" s="18">
        <v>46</v>
      </c>
      <c r="I188" s="16">
        <f t="shared" si="202"/>
        <v>0.26285714285714284</v>
      </c>
      <c r="J188" s="48">
        <v>5</v>
      </c>
      <c r="K188" s="16">
        <f t="shared" si="202"/>
        <v>2.8571428571428571E-2</v>
      </c>
      <c r="L188" s="18">
        <v>0</v>
      </c>
      <c r="M188" s="16">
        <f t="shared" si="207"/>
        <v>0</v>
      </c>
      <c r="N188" s="18">
        <f t="shared" si="209"/>
        <v>170</v>
      </c>
      <c r="O188" s="16">
        <f t="shared" si="214"/>
        <v>0.97142857142857142</v>
      </c>
      <c r="P188" s="32">
        <f t="shared" si="215"/>
        <v>7</v>
      </c>
    </row>
    <row r="189" spans="1:16" s="12" customFormat="1" ht="12">
      <c r="A189" s="36" t="s">
        <v>25</v>
      </c>
      <c r="B189" s="17">
        <v>200</v>
      </c>
      <c r="C189" s="30">
        <v>200</v>
      </c>
      <c r="D189" s="18">
        <v>91</v>
      </c>
      <c r="E189" s="16">
        <f t="shared" si="202"/>
        <v>0.45500000000000002</v>
      </c>
      <c r="F189" s="18">
        <v>90</v>
      </c>
      <c r="G189" s="16">
        <f t="shared" si="202"/>
        <v>0.45</v>
      </c>
      <c r="H189" s="18">
        <v>17</v>
      </c>
      <c r="I189" s="16">
        <f t="shared" si="202"/>
        <v>8.5000000000000006E-2</v>
      </c>
      <c r="J189" s="18">
        <v>2</v>
      </c>
      <c r="K189" s="16">
        <f t="shared" si="202"/>
        <v>0.01</v>
      </c>
      <c r="L189" s="18"/>
      <c r="M189" s="16">
        <f t="shared" si="207"/>
        <v>0</v>
      </c>
      <c r="N189" s="18">
        <f t="shared" si="209"/>
        <v>198</v>
      </c>
      <c r="O189" s="16">
        <f t="shared" si="214"/>
        <v>0.99</v>
      </c>
      <c r="P189" s="32">
        <f t="shared" si="215"/>
        <v>4</v>
      </c>
    </row>
    <row r="190" spans="1:16" s="12" customFormat="1" ht="12">
      <c r="A190" s="35" t="s">
        <v>26</v>
      </c>
      <c r="B190" s="17">
        <v>90</v>
      </c>
      <c r="C190" s="30">
        <v>90</v>
      </c>
      <c r="D190" s="18">
        <v>24</v>
      </c>
      <c r="E190" s="16">
        <f t="shared" si="202"/>
        <v>0.26666666666666666</v>
      </c>
      <c r="F190" s="18">
        <v>37</v>
      </c>
      <c r="G190" s="16">
        <f t="shared" si="202"/>
        <v>0.41111111111111109</v>
      </c>
      <c r="H190" s="18">
        <v>24</v>
      </c>
      <c r="I190" s="16">
        <f t="shared" si="202"/>
        <v>0.26666666666666666</v>
      </c>
      <c r="J190" s="48">
        <v>5</v>
      </c>
      <c r="K190" s="16">
        <f t="shared" si="202"/>
        <v>5.5555555555555552E-2</v>
      </c>
      <c r="L190" s="18">
        <v>0</v>
      </c>
      <c r="M190" s="16">
        <f t="shared" si="207"/>
        <v>0</v>
      </c>
      <c r="N190" s="18">
        <f t="shared" si="209"/>
        <v>85</v>
      </c>
      <c r="O190" s="16">
        <f t="shared" si="214"/>
        <v>0.94444444444444442</v>
      </c>
      <c r="P190" s="32">
        <f t="shared" si="215"/>
        <v>10</v>
      </c>
    </row>
    <row r="191" spans="1:16" s="12" customFormat="1" ht="12">
      <c r="A191" s="35" t="s">
        <v>27</v>
      </c>
      <c r="B191" s="33">
        <v>95</v>
      </c>
      <c r="C191" s="30">
        <v>95</v>
      </c>
      <c r="D191" s="18">
        <v>29</v>
      </c>
      <c r="E191" s="16">
        <f t="shared" si="202"/>
        <v>0.30526315789473685</v>
      </c>
      <c r="F191" s="18">
        <v>48</v>
      </c>
      <c r="G191" s="16">
        <f t="shared" si="202"/>
        <v>0.50526315789473686</v>
      </c>
      <c r="H191" s="18">
        <v>18</v>
      </c>
      <c r="I191" s="16">
        <f t="shared" si="202"/>
        <v>0.18947368421052632</v>
      </c>
      <c r="J191" s="18">
        <v>0</v>
      </c>
      <c r="K191" s="16">
        <f t="shared" si="202"/>
        <v>0</v>
      </c>
      <c r="L191" s="18">
        <v>0</v>
      </c>
      <c r="M191" s="16">
        <f t="shared" si="207"/>
        <v>0</v>
      </c>
      <c r="N191" s="18">
        <f t="shared" si="209"/>
        <v>95</v>
      </c>
      <c r="O191" s="16">
        <f t="shared" si="214"/>
        <v>1</v>
      </c>
      <c r="P191" s="32">
        <f t="shared" si="215"/>
        <v>1</v>
      </c>
    </row>
    <row r="192" spans="1:16" s="12" customFormat="1" ht="12">
      <c r="A192" s="35" t="s">
        <v>28</v>
      </c>
      <c r="B192" s="47">
        <f>D192+F192+H192+J192+L192</f>
        <v>41</v>
      </c>
      <c r="C192" s="30">
        <v>41</v>
      </c>
      <c r="D192" s="18">
        <v>0</v>
      </c>
      <c r="E192" s="16">
        <f t="shared" si="202"/>
        <v>0</v>
      </c>
      <c r="F192" s="18">
        <v>11</v>
      </c>
      <c r="G192" s="16">
        <f t="shared" si="202"/>
        <v>0.26829268292682928</v>
      </c>
      <c r="H192" s="18">
        <v>26</v>
      </c>
      <c r="I192" s="16">
        <f t="shared" si="202"/>
        <v>0.63414634146341464</v>
      </c>
      <c r="J192" s="48">
        <v>4</v>
      </c>
      <c r="K192" s="16">
        <f t="shared" si="202"/>
        <v>9.7560975609756101E-2</v>
      </c>
      <c r="L192" s="18">
        <v>0</v>
      </c>
      <c r="M192" s="16">
        <f t="shared" si="207"/>
        <v>0</v>
      </c>
      <c r="N192" s="18">
        <f t="shared" si="209"/>
        <v>37</v>
      </c>
      <c r="O192" s="16">
        <f t="shared" si="214"/>
        <v>0.90243902439024393</v>
      </c>
      <c r="P192" s="32">
        <f t="shared" si="215"/>
        <v>13</v>
      </c>
    </row>
    <row r="193" spans="1:16" s="12" customFormat="1" ht="12">
      <c r="A193" s="35" t="s">
        <v>29</v>
      </c>
      <c r="B193" s="17">
        <v>95</v>
      </c>
      <c r="C193" s="30">
        <v>95</v>
      </c>
      <c r="D193" s="18">
        <v>39</v>
      </c>
      <c r="E193" s="16">
        <f t="shared" si="202"/>
        <v>0.41052631578947368</v>
      </c>
      <c r="F193" s="18">
        <v>30</v>
      </c>
      <c r="G193" s="16">
        <f t="shared" si="202"/>
        <v>0.31578947368421051</v>
      </c>
      <c r="H193" s="18">
        <v>20</v>
      </c>
      <c r="I193" s="16">
        <f t="shared" si="202"/>
        <v>0.21052631578947367</v>
      </c>
      <c r="J193" s="48">
        <v>6</v>
      </c>
      <c r="K193" s="16">
        <f t="shared" si="202"/>
        <v>6.3157894736842107E-2</v>
      </c>
      <c r="L193" s="18"/>
      <c r="M193" s="16">
        <f t="shared" si="207"/>
        <v>0</v>
      </c>
      <c r="N193" s="18">
        <f t="shared" si="209"/>
        <v>89</v>
      </c>
      <c r="O193" s="16">
        <f t="shared" si="214"/>
        <v>0.93684210526315792</v>
      </c>
      <c r="P193" s="32">
        <f t="shared" si="215"/>
        <v>11</v>
      </c>
    </row>
    <row r="194" spans="1:16" s="12" customFormat="1" ht="12">
      <c r="A194" s="35" t="s">
        <v>30</v>
      </c>
      <c r="B194" s="17">
        <v>209</v>
      </c>
      <c r="C194" s="30">
        <v>209</v>
      </c>
      <c r="D194" s="18">
        <v>92</v>
      </c>
      <c r="E194" s="16">
        <f t="shared" si="202"/>
        <v>0.44019138755980863</v>
      </c>
      <c r="F194" s="18">
        <v>77</v>
      </c>
      <c r="G194" s="16">
        <f t="shared" si="202"/>
        <v>0.36842105263157893</v>
      </c>
      <c r="H194" s="18">
        <v>31</v>
      </c>
      <c r="I194" s="16">
        <f t="shared" si="202"/>
        <v>0.14832535885167464</v>
      </c>
      <c r="J194" s="42">
        <v>9</v>
      </c>
      <c r="K194" s="16">
        <f t="shared" si="202"/>
        <v>4.3062200956937802E-2</v>
      </c>
      <c r="L194" s="18">
        <v>0</v>
      </c>
      <c r="M194" s="16">
        <f t="shared" si="207"/>
        <v>0</v>
      </c>
      <c r="N194" s="18">
        <f t="shared" si="209"/>
        <v>200</v>
      </c>
      <c r="O194" s="16">
        <f t="shared" si="214"/>
        <v>0.9569377990430622</v>
      </c>
      <c r="P194" s="32">
        <f t="shared" si="215"/>
        <v>9</v>
      </c>
    </row>
    <row r="195" spans="1:16" s="12" customFormat="1" ht="12">
      <c r="A195" s="35" t="s">
        <v>31</v>
      </c>
      <c r="B195" s="17">
        <v>115</v>
      </c>
      <c r="C195" s="30">
        <v>115</v>
      </c>
      <c r="D195" s="18">
        <v>22</v>
      </c>
      <c r="E195" s="16">
        <f t="shared" si="202"/>
        <v>0.19130434782608696</v>
      </c>
      <c r="F195" s="18">
        <v>34</v>
      </c>
      <c r="G195" s="16">
        <f t="shared" si="202"/>
        <v>0.29565217391304349</v>
      </c>
      <c r="H195" s="18">
        <v>48</v>
      </c>
      <c r="I195" s="16">
        <f t="shared" si="202"/>
        <v>0.41739130434782606</v>
      </c>
      <c r="J195" s="18">
        <v>11</v>
      </c>
      <c r="K195" s="16">
        <f t="shared" si="202"/>
        <v>9.5652173913043481E-2</v>
      </c>
      <c r="L195" s="18"/>
      <c r="M195" s="16">
        <f t="shared" si="207"/>
        <v>0</v>
      </c>
      <c r="N195" s="18">
        <f t="shared" si="209"/>
        <v>104</v>
      </c>
      <c r="O195" s="16">
        <f t="shared" si="214"/>
        <v>0.90434782608695652</v>
      </c>
      <c r="P195" s="32">
        <f t="shared" si="215"/>
        <v>12</v>
      </c>
    </row>
    <row r="196" spans="1:16" s="12" customFormat="1" ht="12">
      <c r="A196" s="35" t="s">
        <v>32</v>
      </c>
      <c r="B196" s="33">
        <v>56</v>
      </c>
      <c r="C196" s="30">
        <v>56</v>
      </c>
      <c r="D196" s="18">
        <v>12</v>
      </c>
      <c r="E196" s="16">
        <f t="shared" si="202"/>
        <v>0.21428571428571427</v>
      </c>
      <c r="F196" s="18">
        <v>24</v>
      </c>
      <c r="G196" s="16">
        <f t="shared" si="202"/>
        <v>0.42857142857142855</v>
      </c>
      <c r="H196" s="18">
        <v>19</v>
      </c>
      <c r="I196" s="16">
        <f t="shared" si="202"/>
        <v>0.3392857142857143</v>
      </c>
      <c r="J196" s="18">
        <v>1</v>
      </c>
      <c r="K196" s="16">
        <f t="shared" si="202"/>
        <v>1.7857142857142856E-2</v>
      </c>
      <c r="L196" s="18">
        <v>0</v>
      </c>
      <c r="M196" s="16">
        <f t="shared" si="207"/>
        <v>0</v>
      </c>
      <c r="N196" s="18">
        <f>SUM(D196,F196,H196)</f>
        <v>55</v>
      </c>
      <c r="O196" s="16">
        <f t="shared" si="214"/>
        <v>0.9821428571428571</v>
      </c>
      <c r="P196" s="32">
        <f t="shared" si="215"/>
        <v>5</v>
      </c>
    </row>
    <row r="197" spans="1:16" s="46" customFormat="1">
      <c r="A197" s="29" t="s">
        <v>36</v>
      </c>
      <c r="B197" s="29">
        <f>SUM(B183:B196)</f>
        <v>2749</v>
      </c>
      <c r="C197" s="34">
        <f t="shared" si="211"/>
        <v>2749</v>
      </c>
      <c r="D197" s="29">
        <f>SUM(D183:D196)</f>
        <v>1228</v>
      </c>
      <c r="E197" s="31">
        <f t="shared" si="202"/>
        <v>0.44670789377955622</v>
      </c>
      <c r="F197" s="29">
        <f>SUM(F183:F196)</f>
        <v>930</v>
      </c>
      <c r="G197" s="31">
        <f t="shared" si="202"/>
        <v>0.33830483812295381</v>
      </c>
      <c r="H197" s="29">
        <f>SUM(H183:H196)</f>
        <v>489</v>
      </c>
      <c r="I197" s="31">
        <f t="shared" si="202"/>
        <v>0.17788286649690796</v>
      </c>
      <c r="J197" s="29">
        <f>SUM(J183:J196)</f>
        <v>102</v>
      </c>
      <c r="K197" s="31">
        <f t="shared" si="202"/>
        <v>3.7104401600582031E-2</v>
      </c>
      <c r="L197" s="29">
        <f>SUM(L183:L196)</f>
        <v>0</v>
      </c>
      <c r="M197" s="31">
        <f t="shared" si="207"/>
        <v>0</v>
      </c>
      <c r="N197" s="20">
        <f>SUM(D197,F197,H197)</f>
        <v>2647</v>
      </c>
      <c r="O197" s="31">
        <f>N197/$C197</f>
        <v>0.96289559839941796</v>
      </c>
      <c r="P197" s="37"/>
    </row>
    <row r="198" spans="1:16" s="46" customFormat="1">
      <c r="A198" s="20" t="s">
        <v>1</v>
      </c>
      <c r="B198" s="29">
        <f>B152+B167+B182+B197</f>
        <v>14221</v>
      </c>
      <c r="C198" s="34">
        <f t="shared" si="211"/>
        <v>14221</v>
      </c>
      <c r="D198" s="29">
        <f>D152+D167+D182+D197</f>
        <v>6800</v>
      </c>
      <c r="E198" s="31">
        <f t="shared" si="202"/>
        <v>0.4781660923985655</v>
      </c>
      <c r="F198" s="29">
        <f>F152+F167+F182+F197</f>
        <v>4440</v>
      </c>
      <c r="G198" s="31">
        <f t="shared" si="202"/>
        <v>0.31221433091906337</v>
      </c>
      <c r="H198" s="29">
        <f>H152+H167+H182+H197</f>
        <v>2371</v>
      </c>
      <c r="I198" s="31">
        <f t="shared" si="202"/>
        <v>0.16672526545249983</v>
      </c>
      <c r="J198" s="29">
        <f>J152+J167+J182+J197</f>
        <v>561</v>
      </c>
      <c r="K198" s="31">
        <f t="shared" si="202"/>
        <v>3.9448702622881651E-2</v>
      </c>
      <c r="L198" s="29">
        <f>L152+L167+L182+L197</f>
        <v>49</v>
      </c>
      <c r="M198" s="31">
        <f t="shared" si="207"/>
        <v>3.4456086069896631E-3</v>
      </c>
      <c r="N198" s="29">
        <f>N152+N167+N182+N197</f>
        <v>13611</v>
      </c>
      <c r="O198" s="31">
        <f>N198/$C198</f>
        <v>0.95710568877012869</v>
      </c>
      <c r="P198" s="20"/>
    </row>
  </sheetData>
  <mergeCells count="27">
    <mergeCell ref="J136:K136"/>
    <mergeCell ref="L136:M136"/>
    <mergeCell ref="N136:P136"/>
    <mergeCell ref="A136:A137"/>
    <mergeCell ref="B136:B137"/>
    <mergeCell ref="C136:C137"/>
    <mergeCell ref="D136:E136"/>
    <mergeCell ref="F136:G136"/>
    <mergeCell ref="H136:I136"/>
    <mergeCell ref="J70:K70"/>
    <mergeCell ref="L70:M70"/>
    <mergeCell ref="N70:P70"/>
    <mergeCell ref="A70:A71"/>
    <mergeCell ref="B70:B71"/>
    <mergeCell ref="C70:C71"/>
    <mergeCell ref="D70:E70"/>
    <mergeCell ref="F70:G70"/>
    <mergeCell ref="H70:I70"/>
    <mergeCell ref="J4:K4"/>
    <mergeCell ref="L4:M4"/>
    <mergeCell ref="N4:P4"/>
    <mergeCell ref="A4:A5"/>
    <mergeCell ref="B4:B5"/>
    <mergeCell ref="C4:C5"/>
    <mergeCell ref="D4:E4"/>
    <mergeCell ref="F4:G4"/>
    <mergeCell ref="H4:I4"/>
  </mergeCells>
  <printOptions horizontalCentered="1"/>
  <pageMargins left="0.47244094488188981" right="0.31496062992125984" top="0.23622047244094491" bottom="0.15748031496062992" header="0.15748031496062992" footer="0.11811023622047245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199"/>
  <sheetViews>
    <sheetView workbookViewId="0">
      <selection activeCell="A198" sqref="A198:XFD199"/>
    </sheetView>
  </sheetViews>
  <sheetFormatPr defaultRowHeight="12.75"/>
  <cols>
    <col min="1" max="1" width="11.42578125" style="6" customWidth="1"/>
    <col min="2" max="2" width="8.28515625" style="6" customWidth="1"/>
    <col min="3" max="3" width="9.140625" style="6" customWidth="1"/>
    <col min="4" max="14" width="8.5703125" style="6" customWidth="1"/>
    <col min="15" max="15" width="8.5703125" style="7" customWidth="1"/>
    <col min="16" max="16" width="7.570312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69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8" customFormat="1" ht="12" customHeight="1">
      <c r="O3" s="9"/>
    </row>
    <row r="4" spans="1:16" s="11" customFormat="1" ht="13.5" customHeight="1">
      <c r="A4" s="65" t="s">
        <v>37</v>
      </c>
      <c r="B4" s="67" t="s">
        <v>14</v>
      </c>
      <c r="C4" s="67" t="s">
        <v>15</v>
      </c>
      <c r="D4" s="60" t="s">
        <v>4</v>
      </c>
      <c r="E4" s="61"/>
      <c r="F4" s="60" t="s">
        <v>5</v>
      </c>
      <c r="G4" s="61"/>
      <c r="H4" s="60" t="s">
        <v>0</v>
      </c>
      <c r="I4" s="61"/>
      <c r="J4" s="60" t="s">
        <v>12</v>
      </c>
      <c r="K4" s="61"/>
      <c r="L4" s="60" t="s">
        <v>13</v>
      </c>
      <c r="M4" s="61"/>
      <c r="N4" s="62" t="s">
        <v>6</v>
      </c>
      <c r="O4" s="63"/>
      <c r="P4" s="64"/>
    </row>
    <row r="5" spans="1:16" s="12" customFormat="1" ht="12">
      <c r="A5" s="66"/>
      <c r="B5" s="68"/>
      <c r="C5" s="68"/>
      <c r="D5" s="18" t="s">
        <v>17</v>
      </c>
      <c r="E5" s="18" t="s">
        <v>3</v>
      </c>
      <c r="F5" s="18" t="s">
        <v>17</v>
      </c>
      <c r="G5" s="18" t="s">
        <v>3</v>
      </c>
      <c r="H5" s="18" t="s">
        <v>17</v>
      </c>
      <c r="I5" s="18" t="s">
        <v>3</v>
      </c>
      <c r="J5" s="18" t="s">
        <v>17</v>
      </c>
      <c r="K5" s="18" t="s">
        <v>3</v>
      </c>
      <c r="L5" s="18" t="s">
        <v>17</v>
      </c>
      <c r="M5" s="18" t="s">
        <v>3</v>
      </c>
      <c r="N5" s="18" t="s">
        <v>2</v>
      </c>
      <c r="O5" s="19" t="s">
        <v>3</v>
      </c>
      <c r="P5" s="18" t="s">
        <v>7</v>
      </c>
    </row>
    <row r="6" spans="1:16" s="12" customFormat="1" ht="12">
      <c r="A6" s="35" t="s">
        <v>19</v>
      </c>
      <c r="B6" s="47">
        <v>518</v>
      </c>
      <c r="C6" s="30">
        <v>518</v>
      </c>
      <c r="D6" s="18">
        <v>438</v>
      </c>
      <c r="E6" s="16">
        <f t="shared" ref="E6:M62" si="0">D6/$C6</f>
        <v>0.84555984555984554</v>
      </c>
      <c r="F6" s="18">
        <v>58</v>
      </c>
      <c r="G6" s="16">
        <f t="shared" si="0"/>
        <v>0.11196911196911197</v>
      </c>
      <c r="H6" s="18">
        <v>15</v>
      </c>
      <c r="I6" s="16">
        <f t="shared" si="0"/>
        <v>2.8957528957528959E-2</v>
      </c>
      <c r="J6" s="48">
        <v>6</v>
      </c>
      <c r="K6" s="16">
        <f t="shared" si="0"/>
        <v>1.1583011583011582E-2</v>
      </c>
      <c r="L6" s="49">
        <v>1</v>
      </c>
      <c r="M6" s="16">
        <f t="shared" si="0"/>
        <v>1.9305019305019305E-3</v>
      </c>
      <c r="N6" s="18">
        <f>SUM(D6,F6,H6)</f>
        <v>511</v>
      </c>
      <c r="O6" s="16">
        <f>N6/$C6</f>
        <v>0.98648648648648651</v>
      </c>
      <c r="P6" s="32">
        <f>RANK(O6,O$6:O$19,0)</f>
        <v>4</v>
      </c>
    </row>
    <row r="7" spans="1:16" s="12" customFormat="1" ht="12">
      <c r="A7" s="35" t="s">
        <v>20</v>
      </c>
      <c r="B7" s="33">
        <v>490</v>
      </c>
      <c r="C7" s="30">
        <v>490</v>
      </c>
      <c r="D7" s="18">
        <v>388</v>
      </c>
      <c r="E7" s="16">
        <f t="shared" si="0"/>
        <v>0.7918367346938775</v>
      </c>
      <c r="F7" s="18">
        <v>63</v>
      </c>
      <c r="G7" s="16">
        <f t="shared" si="0"/>
        <v>0.12857142857142856</v>
      </c>
      <c r="H7" s="18">
        <v>22</v>
      </c>
      <c r="I7" s="16">
        <f t="shared" si="0"/>
        <v>4.4897959183673466E-2</v>
      </c>
      <c r="J7" s="18">
        <v>11</v>
      </c>
      <c r="K7" s="16">
        <f t="shared" si="0"/>
        <v>2.2448979591836733E-2</v>
      </c>
      <c r="L7" s="18">
        <v>6</v>
      </c>
      <c r="M7" s="16">
        <f t="shared" si="0"/>
        <v>1.2244897959183673E-2</v>
      </c>
      <c r="N7" s="18">
        <f t="shared" ref="N7:N65" si="1">SUM(D7,F7,H7)</f>
        <v>473</v>
      </c>
      <c r="O7" s="16">
        <f t="shared" ref="O7:O19" si="2">N7/$C7</f>
        <v>0.96530612244897962</v>
      </c>
      <c r="P7" s="32">
        <f t="shared" ref="P7:P19" si="3">RANK(O7,O$6:O$19,0)</f>
        <v>8</v>
      </c>
    </row>
    <row r="8" spans="1:16" s="12" customFormat="1" ht="12">
      <c r="A8" s="35" t="s">
        <v>21</v>
      </c>
      <c r="B8" s="17">
        <v>583</v>
      </c>
      <c r="C8" s="30">
        <f t="shared" ref="C8:C60" si="4">SUM(D8,F8,H8,J8,L8)</f>
        <v>583</v>
      </c>
      <c r="D8" s="18">
        <v>530</v>
      </c>
      <c r="E8" s="16">
        <f t="shared" si="0"/>
        <v>0.90909090909090906</v>
      </c>
      <c r="F8" s="18">
        <v>37</v>
      </c>
      <c r="G8" s="16">
        <f t="shared" si="0"/>
        <v>6.3464837049742706E-2</v>
      </c>
      <c r="H8" s="18">
        <v>12</v>
      </c>
      <c r="I8" s="16">
        <f t="shared" si="0"/>
        <v>2.0583190394511151E-2</v>
      </c>
      <c r="J8" s="48">
        <v>3</v>
      </c>
      <c r="K8" s="16">
        <f t="shared" si="0"/>
        <v>5.1457975986277877E-3</v>
      </c>
      <c r="L8" s="18">
        <v>1</v>
      </c>
      <c r="M8" s="16">
        <f t="shared" si="0"/>
        <v>1.7152658662092624E-3</v>
      </c>
      <c r="N8" s="18">
        <f t="shared" si="1"/>
        <v>579</v>
      </c>
      <c r="O8" s="16">
        <f t="shared" si="2"/>
        <v>0.99313893653516294</v>
      </c>
      <c r="P8" s="32">
        <f t="shared" si="3"/>
        <v>2</v>
      </c>
    </row>
    <row r="9" spans="1:16" s="12" customFormat="1" ht="12">
      <c r="A9" s="35" t="s">
        <v>22</v>
      </c>
      <c r="B9" s="33">
        <v>300</v>
      </c>
      <c r="C9" s="30">
        <f t="shared" si="4"/>
        <v>300</v>
      </c>
      <c r="D9" s="18">
        <v>169</v>
      </c>
      <c r="E9" s="16">
        <f t="shared" si="0"/>
        <v>0.56333333333333335</v>
      </c>
      <c r="F9" s="18">
        <v>67</v>
      </c>
      <c r="G9" s="16">
        <f t="shared" si="0"/>
        <v>0.22333333333333333</v>
      </c>
      <c r="H9" s="18">
        <v>56</v>
      </c>
      <c r="I9" s="16">
        <f t="shared" si="0"/>
        <v>0.18666666666666668</v>
      </c>
      <c r="J9" s="18">
        <v>6</v>
      </c>
      <c r="K9" s="16">
        <f t="shared" si="0"/>
        <v>0.02</v>
      </c>
      <c r="L9" s="18">
        <v>2</v>
      </c>
      <c r="M9" s="16">
        <f t="shared" si="0"/>
        <v>6.6666666666666671E-3</v>
      </c>
      <c r="N9" s="18">
        <f t="shared" si="1"/>
        <v>292</v>
      </c>
      <c r="O9" s="16">
        <f t="shared" si="2"/>
        <v>0.97333333333333338</v>
      </c>
      <c r="P9" s="32">
        <f t="shared" si="3"/>
        <v>6</v>
      </c>
    </row>
    <row r="10" spans="1:16" s="12" customFormat="1" ht="12">
      <c r="A10" s="35" t="s">
        <v>23</v>
      </c>
      <c r="B10" s="17">
        <v>384</v>
      </c>
      <c r="C10" s="30">
        <f t="shared" si="4"/>
        <v>384</v>
      </c>
      <c r="D10" s="18">
        <v>220</v>
      </c>
      <c r="E10" s="16">
        <f t="shared" si="0"/>
        <v>0.57291666666666663</v>
      </c>
      <c r="F10" s="18">
        <v>99</v>
      </c>
      <c r="G10" s="16">
        <f t="shared" si="0"/>
        <v>0.2578125</v>
      </c>
      <c r="H10" s="18">
        <v>40</v>
      </c>
      <c r="I10" s="16">
        <f t="shared" si="0"/>
        <v>0.10416666666666667</v>
      </c>
      <c r="J10" s="42">
        <v>15</v>
      </c>
      <c r="K10" s="16">
        <f t="shared" si="0"/>
        <v>3.90625E-2</v>
      </c>
      <c r="L10" s="18">
        <v>10</v>
      </c>
      <c r="M10" s="16">
        <f t="shared" si="0"/>
        <v>2.6041666666666668E-2</v>
      </c>
      <c r="N10" s="18">
        <f t="shared" si="1"/>
        <v>359</v>
      </c>
      <c r="O10" s="16">
        <f t="shared" si="2"/>
        <v>0.93489583333333337</v>
      </c>
      <c r="P10" s="32">
        <f t="shared" si="3"/>
        <v>11</v>
      </c>
    </row>
    <row r="11" spans="1:16" s="12" customFormat="1" ht="12">
      <c r="A11" s="36" t="s">
        <v>24</v>
      </c>
      <c r="B11" s="17">
        <v>305</v>
      </c>
      <c r="C11" s="30">
        <f t="shared" si="4"/>
        <v>305</v>
      </c>
      <c r="D11" s="18">
        <v>183</v>
      </c>
      <c r="E11" s="16">
        <f t="shared" si="0"/>
        <v>0.6</v>
      </c>
      <c r="F11" s="18">
        <v>37</v>
      </c>
      <c r="G11" s="16">
        <f t="shared" si="0"/>
        <v>0.12131147540983607</v>
      </c>
      <c r="H11" s="18">
        <v>38</v>
      </c>
      <c r="I11" s="16">
        <f t="shared" si="0"/>
        <v>0.12459016393442623</v>
      </c>
      <c r="J11" s="48">
        <v>22</v>
      </c>
      <c r="K11" s="16">
        <f t="shared" si="0"/>
        <v>7.2131147540983612E-2</v>
      </c>
      <c r="L11" s="18">
        <v>25</v>
      </c>
      <c r="M11" s="16">
        <f t="shared" si="0"/>
        <v>8.1967213114754092E-2</v>
      </c>
      <c r="N11" s="18">
        <f t="shared" si="1"/>
        <v>258</v>
      </c>
      <c r="O11" s="16">
        <f t="shared" si="2"/>
        <v>0.84590163934426232</v>
      </c>
      <c r="P11" s="32">
        <f t="shared" si="3"/>
        <v>13</v>
      </c>
    </row>
    <row r="12" spans="1:16" s="12" customFormat="1" ht="12">
      <c r="A12" s="36" t="s">
        <v>25</v>
      </c>
      <c r="B12" s="30">
        <v>288</v>
      </c>
      <c r="C12" s="30">
        <f t="shared" si="4"/>
        <v>288</v>
      </c>
      <c r="D12" s="18">
        <v>260</v>
      </c>
      <c r="E12" s="16">
        <f t="shared" si="0"/>
        <v>0.90277777777777779</v>
      </c>
      <c r="F12" s="18">
        <v>19</v>
      </c>
      <c r="G12" s="16">
        <f t="shared" si="0"/>
        <v>6.5972222222222224E-2</v>
      </c>
      <c r="H12" s="18">
        <v>5</v>
      </c>
      <c r="I12" s="16">
        <f t="shared" si="0"/>
        <v>1.7361111111111112E-2</v>
      </c>
      <c r="J12" s="18">
        <v>3</v>
      </c>
      <c r="K12" s="16">
        <f t="shared" si="0"/>
        <v>1.0416666666666666E-2</v>
      </c>
      <c r="L12" s="18">
        <v>1</v>
      </c>
      <c r="M12" s="16">
        <f t="shared" si="0"/>
        <v>3.472222222222222E-3</v>
      </c>
      <c r="N12" s="18">
        <f t="shared" si="1"/>
        <v>284</v>
      </c>
      <c r="O12" s="16">
        <f t="shared" si="2"/>
        <v>0.98611111111111116</v>
      </c>
      <c r="P12" s="32">
        <f t="shared" si="3"/>
        <v>5</v>
      </c>
    </row>
    <row r="13" spans="1:16" s="12" customFormat="1" ht="12">
      <c r="A13" s="35" t="s">
        <v>26</v>
      </c>
      <c r="B13" s="17">
        <v>165</v>
      </c>
      <c r="C13" s="30">
        <f t="shared" si="4"/>
        <v>165</v>
      </c>
      <c r="D13" s="18">
        <v>73</v>
      </c>
      <c r="E13" s="16">
        <f t="shared" si="0"/>
        <v>0.44242424242424244</v>
      </c>
      <c r="F13" s="18">
        <v>33</v>
      </c>
      <c r="G13" s="16">
        <f t="shared" si="0"/>
        <v>0.2</v>
      </c>
      <c r="H13" s="18">
        <v>31</v>
      </c>
      <c r="I13" s="16">
        <f t="shared" si="0"/>
        <v>0.18787878787878787</v>
      </c>
      <c r="J13" s="48">
        <v>23</v>
      </c>
      <c r="K13" s="16">
        <f t="shared" si="0"/>
        <v>0.1393939393939394</v>
      </c>
      <c r="L13" s="18">
        <v>5</v>
      </c>
      <c r="M13" s="16">
        <f t="shared" si="0"/>
        <v>3.0303030303030304E-2</v>
      </c>
      <c r="N13" s="18">
        <f t="shared" si="1"/>
        <v>137</v>
      </c>
      <c r="O13" s="16">
        <f t="shared" si="2"/>
        <v>0.83030303030303032</v>
      </c>
      <c r="P13" s="32">
        <f t="shared" si="3"/>
        <v>14</v>
      </c>
    </row>
    <row r="14" spans="1:16" s="12" customFormat="1" ht="12">
      <c r="A14" s="35" t="s">
        <v>27</v>
      </c>
      <c r="B14" s="33">
        <v>181</v>
      </c>
      <c r="C14" s="30">
        <f t="shared" si="4"/>
        <v>181</v>
      </c>
      <c r="D14" s="18">
        <v>144</v>
      </c>
      <c r="E14" s="16">
        <f t="shared" si="0"/>
        <v>0.79558011049723754</v>
      </c>
      <c r="F14" s="18">
        <v>23</v>
      </c>
      <c r="G14" s="16">
        <f t="shared" si="0"/>
        <v>0.1270718232044199</v>
      </c>
      <c r="H14" s="18">
        <v>9</v>
      </c>
      <c r="I14" s="16">
        <f t="shared" si="0"/>
        <v>4.9723756906077346E-2</v>
      </c>
      <c r="J14" s="18">
        <v>3</v>
      </c>
      <c r="K14" s="16">
        <f t="shared" si="0"/>
        <v>1.6574585635359115E-2</v>
      </c>
      <c r="L14" s="18">
        <v>2</v>
      </c>
      <c r="M14" s="16">
        <f t="shared" si="0"/>
        <v>1.1049723756906077E-2</v>
      </c>
      <c r="N14" s="18">
        <f t="shared" si="1"/>
        <v>176</v>
      </c>
      <c r="O14" s="16">
        <f t="shared" si="2"/>
        <v>0.97237569060773477</v>
      </c>
      <c r="P14" s="32">
        <f t="shared" si="3"/>
        <v>7</v>
      </c>
    </row>
    <row r="15" spans="1:16" s="12" customFormat="1" ht="12">
      <c r="A15" s="35" t="s">
        <v>28</v>
      </c>
      <c r="B15" s="47">
        <v>96</v>
      </c>
      <c r="C15" s="30">
        <f t="shared" si="4"/>
        <v>96</v>
      </c>
      <c r="D15" s="18">
        <v>71</v>
      </c>
      <c r="E15" s="16">
        <f t="shared" si="0"/>
        <v>0.73958333333333337</v>
      </c>
      <c r="F15" s="18">
        <v>11</v>
      </c>
      <c r="G15" s="16">
        <f t="shared" si="0"/>
        <v>0.11458333333333333</v>
      </c>
      <c r="H15" s="18">
        <v>10</v>
      </c>
      <c r="I15" s="16">
        <f t="shared" si="0"/>
        <v>0.10416666666666667</v>
      </c>
      <c r="J15" s="48">
        <v>2</v>
      </c>
      <c r="K15" s="16">
        <f t="shared" si="0"/>
        <v>2.0833333333333332E-2</v>
      </c>
      <c r="L15" s="49">
        <v>2</v>
      </c>
      <c r="M15" s="16">
        <f t="shared" ref="M15:M62" si="5">L15/$C15</f>
        <v>2.0833333333333332E-2</v>
      </c>
      <c r="N15" s="18">
        <f t="shared" si="1"/>
        <v>92</v>
      </c>
      <c r="O15" s="16">
        <f t="shared" si="2"/>
        <v>0.95833333333333337</v>
      </c>
      <c r="P15" s="32">
        <f t="shared" si="3"/>
        <v>9</v>
      </c>
    </row>
    <row r="16" spans="1:16" s="12" customFormat="1" ht="12">
      <c r="A16" s="35" t="s">
        <v>29</v>
      </c>
      <c r="B16" s="17">
        <v>236</v>
      </c>
      <c r="C16" s="30">
        <v>236</v>
      </c>
      <c r="D16" s="18">
        <v>160</v>
      </c>
      <c r="E16" s="16">
        <f t="shared" si="0"/>
        <v>0.67796610169491522</v>
      </c>
      <c r="F16" s="18">
        <v>34</v>
      </c>
      <c r="G16" s="16">
        <f t="shared" si="0"/>
        <v>0.1440677966101695</v>
      </c>
      <c r="H16" s="18">
        <v>28</v>
      </c>
      <c r="I16" s="16">
        <f t="shared" si="0"/>
        <v>0.11864406779661017</v>
      </c>
      <c r="J16" s="48">
        <v>10</v>
      </c>
      <c r="K16" s="16">
        <f t="shared" si="0"/>
        <v>4.2372881355932202E-2</v>
      </c>
      <c r="L16" s="18">
        <v>4</v>
      </c>
      <c r="M16" s="16">
        <f t="shared" si="5"/>
        <v>1.6949152542372881E-2</v>
      </c>
      <c r="N16" s="18">
        <f t="shared" si="1"/>
        <v>222</v>
      </c>
      <c r="O16" s="16">
        <f t="shared" si="2"/>
        <v>0.94067796610169496</v>
      </c>
      <c r="P16" s="32">
        <f t="shared" si="3"/>
        <v>10</v>
      </c>
    </row>
    <row r="17" spans="1:16" s="12" customFormat="1" ht="12">
      <c r="A17" s="35" t="s">
        <v>30</v>
      </c>
      <c r="B17" s="17">
        <v>388</v>
      </c>
      <c r="C17" s="30">
        <v>388</v>
      </c>
      <c r="D17" s="18">
        <v>337</v>
      </c>
      <c r="E17" s="16">
        <f t="shared" si="0"/>
        <v>0.86855670103092786</v>
      </c>
      <c r="F17" s="18">
        <v>38</v>
      </c>
      <c r="G17" s="16">
        <f t="shared" si="0"/>
        <v>9.7938144329896906E-2</v>
      </c>
      <c r="H17" s="18">
        <v>10</v>
      </c>
      <c r="I17" s="16">
        <f t="shared" si="0"/>
        <v>2.5773195876288658E-2</v>
      </c>
      <c r="J17" s="42">
        <v>3</v>
      </c>
      <c r="K17" s="16">
        <f t="shared" si="0"/>
        <v>7.7319587628865982E-3</v>
      </c>
      <c r="L17" s="18">
        <v>0</v>
      </c>
      <c r="M17" s="16">
        <f t="shared" si="5"/>
        <v>0</v>
      </c>
      <c r="N17" s="18">
        <f t="shared" si="1"/>
        <v>385</v>
      </c>
      <c r="O17" s="16">
        <f t="shared" si="2"/>
        <v>0.99226804123711343</v>
      </c>
      <c r="P17" s="32">
        <f t="shared" si="3"/>
        <v>3</v>
      </c>
    </row>
    <row r="18" spans="1:16" s="12" customFormat="1" ht="12">
      <c r="A18" s="35" t="s">
        <v>31</v>
      </c>
      <c r="B18" s="17">
        <v>57</v>
      </c>
      <c r="C18" s="30">
        <v>57</v>
      </c>
      <c r="D18" s="18">
        <v>24</v>
      </c>
      <c r="E18" s="16">
        <f t="shared" si="0"/>
        <v>0.42105263157894735</v>
      </c>
      <c r="F18" s="18">
        <v>17</v>
      </c>
      <c r="G18" s="16">
        <f t="shared" si="0"/>
        <v>0.2982456140350877</v>
      </c>
      <c r="H18" s="18">
        <v>11</v>
      </c>
      <c r="I18" s="16">
        <f t="shared" si="0"/>
        <v>0.19298245614035087</v>
      </c>
      <c r="J18" s="18">
        <v>5</v>
      </c>
      <c r="K18" s="16">
        <f t="shared" si="0"/>
        <v>8.771929824561403E-2</v>
      </c>
      <c r="L18" s="18">
        <v>0</v>
      </c>
      <c r="M18" s="16">
        <f t="shared" si="5"/>
        <v>0</v>
      </c>
      <c r="N18" s="18">
        <f t="shared" si="1"/>
        <v>52</v>
      </c>
      <c r="O18" s="16">
        <f t="shared" si="2"/>
        <v>0.91228070175438591</v>
      </c>
      <c r="P18" s="32">
        <f t="shared" si="3"/>
        <v>12</v>
      </c>
    </row>
    <row r="19" spans="1:16" s="12" customFormat="1" ht="12">
      <c r="A19" s="35" t="s">
        <v>32</v>
      </c>
      <c r="B19" s="33">
        <v>19</v>
      </c>
      <c r="C19" s="30">
        <v>19</v>
      </c>
      <c r="D19" s="18">
        <v>10</v>
      </c>
      <c r="E19" s="16">
        <f t="shared" si="0"/>
        <v>0.52631578947368418</v>
      </c>
      <c r="F19" s="18">
        <v>9</v>
      </c>
      <c r="G19" s="16">
        <f t="shared" si="0"/>
        <v>0.47368421052631576</v>
      </c>
      <c r="H19" s="18">
        <v>0</v>
      </c>
      <c r="I19" s="16">
        <f t="shared" si="0"/>
        <v>0</v>
      </c>
      <c r="J19" s="18">
        <v>0</v>
      </c>
      <c r="K19" s="16">
        <f t="shared" si="0"/>
        <v>0</v>
      </c>
      <c r="L19" s="18">
        <v>0</v>
      </c>
      <c r="M19" s="16">
        <f t="shared" si="5"/>
        <v>0</v>
      </c>
      <c r="N19" s="18">
        <f t="shared" si="1"/>
        <v>19</v>
      </c>
      <c r="O19" s="16">
        <f t="shared" si="2"/>
        <v>1</v>
      </c>
      <c r="P19" s="32">
        <f t="shared" si="3"/>
        <v>1</v>
      </c>
    </row>
    <row r="20" spans="1:16" s="38" customFormat="1" ht="12">
      <c r="A20" s="29" t="s">
        <v>33</v>
      </c>
      <c r="B20" s="29">
        <f>SUM(B6:B19)</f>
        <v>4010</v>
      </c>
      <c r="C20" s="34">
        <f t="shared" si="4"/>
        <v>4010</v>
      </c>
      <c r="D20" s="29">
        <f>SUM(D6:D19)</f>
        <v>3007</v>
      </c>
      <c r="E20" s="31">
        <f t="shared" si="0"/>
        <v>0.74987531172069821</v>
      </c>
      <c r="F20" s="29">
        <f>SUM(F6:F19)</f>
        <v>545</v>
      </c>
      <c r="G20" s="31">
        <f t="shared" si="0"/>
        <v>0.13591022443890274</v>
      </c>
      <c r="H20" s="29">
        <f>SUM(H6:H19)</f>
        <v>287</v>
      </c>
      <c r="I20" s="31">
        <f t="shared" si="0"/>
        <v>7.1571072319201998E-2</v>
      </c>
      <c r="J20" s="29">
        <f>SUM(J6:J19)</f>
        <v>112</v>
      </c>
      <c r="K20" s="31">
        <f t="shared" si="0"/>
        <v>2.7930174563591023E-2</v>
      </c>
      <c r="L20" s="29">
        <f>SUM(L6:L19)</f>
        <v>59</v>
      </c>
      <c r="M20" s="31">
        <f t="shared" si="5"/>
        <v>1.4713216957605985E-2</v>
      </c>
      <c r="N20" s="20">
        <f>SUM(D20,F20,H20)</f>
        <v>3839</v>
      </c>
      <c r="O20" s="31">
        <f>N20/$C20</f>
        <v>0.957356608478803</v>
      </c>
      <c r="P20" s="37"/>
    </row>
    <row r="21" spans="1:16" s="12" customFormat="1" ht="12">
      <c r="A21" s="35" t="s">
        <v>19</v>
      </c>
      <c r="B21" s="47">
        <v>610</v>
      </c>
      <c r="C21" s="30">
        <v>610</v>
      </c>
      <c r="D21" s="18">
        <v>488</v>
      </c>
      <c r="E21" s="16">
        <f t="shared" si="0"/>
        <v>0.8</v>
      </c>
      <c r="F21" s="18">
        <v>79</v>
      </c>
      <c r="G21" s="16">
        <f t="shared" si="0"/>
        <v>0.12950819672131147</v>
      </c>
      <c r="H21" s="18">
        <v>35</v>
      </c>
      <c r="I21" s="16">
        <f t="shared" si="0"/>
        <v>5.737704918032787E-2</v>
      </c>
      <c r="J21" s="48">
        <v>8</v>
      </c>
      <c r="K21" s="16">
        <f t="shared" si="0"/>
        <v>1.3114754098360656E-2</v>
      </c>
      <c r="L21" s="49">
        <v>0</v>
      </c>
      <c r="M21" s="16">
        <f t="shared" si="5"/>
        <v>0</v>
      </c>
      <c r="N21" s="18">
        <f t="shared" si="1"/>
        <v>602</v>
      </c>
      <c r="O21" s="16">
        <f t="shared" ref="O21:O66" si="6">N21/$C21</f>
        <v>0.9868852459016394</v>
      </c>
      <c r="P21" s="32">
        <f>RANK(O21,O$21:O$34,0)</f>
        <v>6</v>
      </c>
    </row>
    <row r="22" spans="1:16" s="12" customFormat="1" ht="12">
      <c r="A22" s="35" t="s">
        <v>20</v>
      </c>
      <c r="B22" s="33">
        <v>706</v>
      </c>
      <c r="C22" s="30">
        <v>706</v>
      </c>
      <c r="D22" s="18">
        <v>586</v>
      </c>
      <c r="E22" s="16">
        <f t="shared" si="0"/>
        <v>0.83002832861189801</v>
      </c>
      <c r="F22" s="18">
        <v>51</v>
      </c>
      <c r="G22" s="16">
        <f t="shared" si="0"/>
        <v>7.2237960339943341E-2</v>
      </c>
      <c r="H22" s="18">
        <v>27</v>
      </c>
      <c r="I22" s="16">
        <f t="shared" si="0"/>
        <v>3.8243626062322948E-2</v>
      </c>
      <c r="J22" s="18">
        <v>24</v>
      </c>
      <c r="K22" s="16">
        <f t="shared" si="0"/>
        <v>3.39943342776204E-2</v>
      </c>
      <c r="L22" s="18">
        <v>18</v>
      </c>
      <c r="M22" s="16">
        <f t="shared" si="5"/>
        <v>2.5495750708215296E-2</v>
      </c>
      <c r="N22" s="18">
        <f t="shared" si="1"/>
        <v>664</v>
      </c>
      <c r="O22" s="16">
        <f t="shared" si="6"/>
        <v>0.94050991501416425</v>
      </c>
      <c r="P22" s="32">
        <f t="shared" ref="P22:P34" si="7">RANK(O22,O$21:O$34,0)</f>
        <v>11</v>
      </c>
    </row>
    <row r="23" spans="1:16" s="12" customFormat="1" ht="12">
      <c r="A23" s="35" t="s">
        <v>21</v>
      </c>
      <c r="B23" s="17">
        <v>555</v>
      </c>
      <c r="C23" s="30">
        <f t="shared" si="4"/>
        <v>555</v>
      </c>
      <c r="D23" s="18">
        <v>479</v>
      </c>
      <c r="E23" s="16">
        <f t="shared" si="0"/>
        <v>0.86306306306306302</v>
      </c>
      <c r="F23" s="18">
        <v>41</v>
      </c>
      <c r="G23" s="16">
        <f t="shared" si="0"/>
        <v>7.3873873873873869E-2</v>
      </c>
      <c r="H23" s="18">
        <v>30</v>
      </c>
      <c r="I23" s="16">
        <f t="shared" si="0"/>
        <v>5.4054054054054057E-2</v>
      </c>
      <c r="J23" s="48">
        <v>0</v>
      </c>
      <c r="K23" s="16">
        <f t="shared" si="0"/>
        <v>0</v>
      </c>
      <c r="L23" s="18">
        <v>5</v>
      </c>
      <c r="M23" s="16">
        <f t="shared" si="5"/>
        <v>9.0090090090090089E-3</v>
      </c>
      <c r="N23" s="18">
        <f t="shared" si="1"/>
        <v>550</v>
      </c>
      <c r="O23" s="16">
        <f t="shared" si="6"/>
        <v>0.99099099099099097</v>
      </c>
      <c r="P23" s="32">
        <f t="shared" si="7"/>
        <v>4</v>
      </c>
    </row>
    <row r="24" spans="1:16" s="12" customFormat="1" ht="12">
      <c r="A24" s="35" t="s">
        <v>22</v>
      </c>
      <c r="B24" s="33">
        <v>332</v>
      </c>
      <c r="C24" s="30">
        <f t="shared" si="4"/>
        <v>332</v>
      </c>
      <c r="D24" s="18">
        <v>269</v>
      </c>
      <c r="E24" s="16">
        <f t="shared" si="0"/>
        <v>0.81024096385542166</v>
      </c>
      <c r="F24" s="18">
        <v>41</v>
      </c>
      <c r="G24" s="16">
        <f t="shared" si="0"/>
        <v>0.12349397590361445</v>
      </c>
      <c r="H24" s="18">
        <v>16</v>
      </c>
      <c r="I24" s="16">
        <f t="shared" si="0"/>
        <v>4.8192771084337352E-2</v>
      </c>
      <c r="J24" s="18">
        <v>4</v>
      </c>
      <c r="K24" s="16">
        <f t="shared" si="0"/>
        <v>1.2048192771084338E-2</v>
      </c>
      <c r="L24" s="18">
        <v>2</v>
      </c>
      <c r="M24" s="16">
        <f t="shared" si="5"/>
        <v>6.024096385542169E-3</v>
      </c>
      <c r="N24" s="18">
        <f t="shared" si="1"/>
        <v>326</v>
      </c>
      <c r="O24" s="16">
        <f t="shared" si="6"/>
        <v>0.98192771084337349</v>
      </c>
      <c r="P24" s="32">
        <f t="shared" si="7"/>
        <v>8</v>
      </c>
    </row>
    <row r="25" spans="1:16" s="12" customFormat="1" ht="12">
      <c r="A25" s="35" t="s">
        <v>23</v>
      </c>
      <c r="B25" s="17">
        <v>362</v>
      </c>
      <c r="C25" s="30">
        <f t="shared" si="4"/>
        <v>362</v>
      </c>
      <c r="D25" s="18">
        <v>99</v>
      </c>
      <c r="E25" s="16">
        <f t="shared" si="0"/>
        <v>0.27348066298342544</v>
      </c>
      <c r="F25" s="18">
        <v>58</v>
      </c>
      <c r="G25" s="16">
        <f t="shared" si="0"/>
        <v>0.16022099447513813</v>
      </c>
      <c r="H25" s="18">
        <v>117</v>
      </c>
      <c r="I25" s="16">
        <f t="shared" si="0"/>
        <v>0.32320441988950277</v>
      </c>
      <c r="J25" s="42">
        <v>57</v>
      </c>
      <c r="K25" s="16">
        <f t="shared" si="0"/>
        <v>0.15745856353591159</v>
      </c>
      <c r="L25" s="18">
        <v>31</v>
      </c>
      <c r="M25" s="16">
        <f t="shared" si="5"/>
        <v>8.5635359116022103E-2</v>
      </c>
      <c r="N25" s="18">
        <f t="shared" si="1"/>
        <v>274</v>
      </c>
      <c r="O25" s="16">
        <f t="shared" si="6"/>
        <v>0.75690607734806625</v>
      </c>
      <c r="P25" s="32">
        <f t="shared" si="7"/>
        <v>14</v>
      </c>
    </row>
    <row r="26" spans="1:16" s="12" customFormat="1" ht="12">
      <c r="A26" s="36" t="s">
        <v>24</v>
      </c>
      <c r="B26" s="17">
        <v>260</v>
      </c>
      <c r="C26" s="30">
        <f t="shared" si="4"/>
        <v>260</v>
      </c>
      <c r="D26" s="18">
        <v>175</v>
      </c>
      <c r="E26" s="16">
        <f t="shared" si="0"/>
        <v>0.67307692307692313</v>
      </c>
      <c r="F26" s="18">
        <v>51</v>
      </c>
      <c r="G26" s="16">
        <f t="shared" si="0"/>
        <v>0.19615384615384615</v>
      </c>
      <c r="H26" s="18">
        <v>30</v>
      </c>
      <c r="I26" s="16">
        <f t="shared" si="0"/>
        <v>0.11538461538461539</v>
      </c>
      <c r="J26" s="48">
        <v>3</v>
      </c>
      <c r="K26" s="16">
        <f t="shared" si="0"/>
        <v>1.1538461538461539E-2</v>
      </c>
      <c r="L26" s="18">
        <v>1</v>
      </c>
      <c r="M26" s="16">
        <f t="shared" si="5"/>
        <v>3.8461538461538464E-3</v>
      </c>
      <c r="N26" s="18">
        <f t="shared" si="1"/>
        <v>256</v>
      </c>
      <c r="O26" s="16">
        <f t="shared" si="6"/>
        <v>0.98461538461538467</v>
      </c>
      <c r="P26" s="32">
        <f t="shared" si="7"/>
        <v>7</v>
      </c>
    </row>
    <row r="27" spans="1:16" s="12" customFormat="1" ht="12">
      <c r="A27" s="36" t="s">
        <v>25</v>
      </c>
      <c r="B27" s="30">
        <v>267</v>
      </c>
      <c r="C27" s="30">
        <f t="shared" si="4"/>
        <v>267</v>
      </c>
      <c r="D27" s="18">
        <v>224</v>
      </c>
      <c r="E27" s="16">
        <f t="shared" si="0"/>
        <v>0.83895131086142327</v>
      </c>
      <c r="F27" s="18">
        <v>32</v>
      </c>
      <c r="G27" s="16">
        <f t="shared" si="0"/>
        <v>0.1198501872659176</v>
      </c>
      <c r="H27" s="18">
        <v>10</v>
      </c>
      <c r="I27" s="16">
        <f t="shared" si="0"/>
        <v>3.7453183520599252E-2</v>
      </c>
      <c r="J27" s="18">
        <v>1</v>
      </c>
      <c r="K27" s="16">
        <f t="shared" si="0"/>
        <v>3.7453183520599251E-3</v>
      </c>
      <c r="L27" s="18"/>
      <c r="M27" s="16">
        <f t="shared" si="5"/>
        <v>0</v>
      </c>
      <c r="N27" s="18">
        <f t="shared" si="1"/>
        <v>266</v>
      </c>
      <c r="O27" s="16">
        <f t="shared" si="6"/>
        <v>0.99625468164794007</v>
      </c>
      <c r="P27" s="32">
        <f t="shared" si="7"/>
        <v>3</v>
      </c>
    </row>
    <row r="28" spans="1:16" s="12" customFormat="1" ht="12">
      <c r="A28" s="35" t="s">
        <v>26</v>
      </c>
      <c r="B28" s="17">
        <v>113</v>
      </c>
      <c r="C28" s="30">
        <f t="shared" si="4"/>
        <v>113</v>
      </c>
      <c r="D28" s="18">
        <v>68</v>
      </c>
      <c r="E28" s="16">
        <f t="shared" si="0"/>
        <v>0.60176991150442483</v>
      </c>
      <c r="F28" s="18">
        <v>25</v>
      </c>
      <c r="G28" s="16">
        <f t="shared" si="0"/>
        <v>0.22123893805309736</v>
      </c>
      <c r="H28" s="18">
        <v>12</v>
      </c>
      <c r="I28" s="16">
        <f t="shared" si="0"/>
        <v>0.10619469026548672</v>
      </c>
      <c r="J28" s="48">
        <v>5</v>
      </c>
      <c r="K28" s="16">
        <f t="shared" si="0"/>
        <v>4.4247787610619468E-2</v>
      </c>
      <c r="L28" s="18">
        <v>3</v>
      </c>
      <c r="M28" s="16">
        <f t="shared" si="5"/>
        <v>2.6548672566371681E-2</v>
      </c>
      <c r="N28" s="18">
        <f t="shared" si="1"/>
        <v>105</v>
      </c>
      <c r="O28" s="16">
        <f t="shared" si="6"/>
        <v>0.92920353982300885</v>
      </c>
      <c r="P28" s="32">
        <f t="shared" si="7"/>
        <v>13</v>
      </c>
    </row>
    <row r="29" spans="1:16" s="12" customFormat="1" ht="12">
      <c r="A29" s="35" t="s">
        <v>27</v>
      </c>
      <c r="B29" s="33">
        <v>159</v>
      </c>
      <c r="C29" s="30">
        <v>159</v>
      </c>
      <c r="D29" s="18">
        <v>141</v>
      </c>
      <c r="E29" s="16">
        <f t="shared" si="0"/>
        <v>0.8867924528301887</v>
      </c>
      <c r="F29" s="18">
        <v>12</v>
      </c>
      <c r="G29" s="16">
        <f t="shared" si="0"/>
        <v>7.5471698113207544E-2</v>
      </c>
      <c r="H29" s="18">
        <v>3</v>
      </c>
      <c r="I29" s="16">
        <f t="shared" si="0"/>
        <v>1.8867924528301886E-2</v>
      </c>
      <c r="J29" s="18">
        <v>3</v>
      </c>
      <c r="K29" s="16">
        <f t="shared" si="0"/>
        <v>1.8867924528301886E-2</v>
      </c>
      <c r="L29" s="18">
        <v>0</v>
      </c>
      <c r="M29" s="16">
        <f t="shared" si="5"/>
        <v>0</v>
      </c>
      <c r="N29" s="18">
        <f t="shared" si="1"/>
        <v>156</v>
      </c>
      <c r="O29" s="16">
        <f t="shared" si="6"/>
        <v>0.98113207547169812</v>
      </c>
      <c r="P29" s="32">
        <f t="shared" si="7"/>
        <v>10</v>
      </c>
    </row>
    <row r="30" spans="1:16" s="12" customFormat="1" ht="12">
      <c r="A30" s="35" t="s">
        <v>28</v>
      </c>
      <c r="B30" s="47">
        <f>D30+F30+H30+J30+L30</f>
        <v>94</v>
      </c>
      <c r="C30" s="30">
        <v>94</v>
      </c>
      <c r="D30" s="18">
        <v>48</v>
      </c>
      <c r="E30" s="16">
        <f t="shared" si="0"/>
        <v>0.51063829787234039</v>
      </c>
      <c r="F30" s="18">
        <v>25</v>
      </c>
      <c r="G30" s="16">
        <f t="shared" si="0"/>
        <v>0.26595744680851063</v>
      </c>
      <c r="H30" s="18">
        <v>21</v>
      </c>
      <c r="I30" s="16">
        <f t="shared" si="0"/>
        <v>0.22340425531914893</v>
      </c>
      <c r="J30" s="48">
        <v>0</v>
      </c>
      <c r="K30" s="16">
        <f t="shared" si="0"/>
        <v>0</v>
      </c>
      <c r="L30" s="49">
        <v>0</v>
      </c>
      <c r="M30" s="16">
        <f t="shared" si="5"/>
        <v>0</v>
      </c>
      <c r="N30" s="18">
        <f t="shared" si="1"/>
        <v>94</v>
      </c>
      <c r="O30" s="16">
        <f t="shared" si="6"/>
        <v>1</v>
      </c>
      <c r="P30" s="32">
        <f t="shared" si="7"/>
        <v>1</v>
      </c>
    </row>
    <row r="31" spans="1:16" s="12" customFormat="1" ht="12">
      <c r="A31" s="35" t="s">
        <v>29</v>
      </c>
      <c r="B31" s="17">
        <v>194</v>
      </c>
      <c r="C31" s="30">
        <v>194</v>
      </c>
      <c r="D31" s="18">
        <v>124</v>
      </c>
      <c r="E31" s="16">
        <f t="shared" si="0"/>
        <v>0.63917525773195871</v>
      </c>
      <c r="F31" s="18">
        <v>44</v>
      </c>
      <c r="G31" s="16">
        <f t="shared" si="0"/>
        <v>0.22680412371134021</v>
      </c>
      <c r="H31" s="18">
        <v>24</v>
      </c>
      <c r="I31" s="16">
        <f t="shared" si="0"/>
        <v>0.12371134020618557</v>
      </c>
      <c r="J31" s="48">
        <v>2</v>
      </c>
      <c r="K31" s="16">
        <f t="shared" si="0"/>
        <v>1.0309278350515464E-2</v>
      </c>
      <c r="L31" s="18"/>
      <c r="M31" s="16">
        <f t="shared" si="5"/>
        <v>0</v>
      </c>
      <c r="N31" s="18">
        <f t="shared" si="1"/>
        <v>192</v>
      </c>
      <c r="O31" s="16">
        <f t="shared" si="6"/>
        <v>0.98969072164948457</v>
      </c>
      <c r="P31" s="32">
        <f t="shared" si="7"/>
        <v>5</v>
      </c>
    </row>
    <row r="32" spans="1:16" s="12" customFormat="1" ht="12">
      <c r="A32" s="35" t="s">
        <v>30</v>
      </c>
      <c r="B32" s="17">
        <v>324</v>
      </c>
      <c r="C32" s="30">
        <v>324</v>
      </c>
      <c r="D32" s="18">
        <v>246</v>
      </c>
      <c r="E32" s="16">
        <f t="shared" si="0"/>
        <v>0.7592592592592593</v>
      </c>
      <c r="F32" s="18">
        <v>54</v>
      </c>
      <c r="G32" s="16">
        <f t="shared" si="0"/>
        <v>0.16666666666666666</v>
      </c>
      <c r="H32" s="18">
        <v>18</v>
      </c>
      <c r="I32" s="16">
        <f t="shared" si="0"/>
        <v>5.5555555555555552E-2</v>
      </c>
      <c r="J32" s="42">
        <v>6</v>
      </c>
      <c r="K32" s="16">
        <f t="shared" si="0"/>
        <v>1.8518518518518517E-2</v>
      </c>
      <c r="L32" s="18">
        <v>0</v>
      </c>
      <c r="M32" s="16">
        <f t="shared" si="5"/>
        <v>0</v>
      </c>
      <c r="N32" s="18">
        <f t="shared" si="1"/>
        <v>318</v>
      </c>
      <c r="O32" s="16">
        <f t="shared" si="6"/>
        <v>0.98148148148148151</v>
      </c>
      <c r="P32" s="32">
        <f t="shared" si="7"/>
        <v>9</v>
      </c>
    </row>
    <row r="33" spans="1:16" s="12" customFormat="1" ht="12">
      <c r="A33" s="35" t="s">
        <v>31</v>
      </c>
      <c r="B33" s="17">
        <v>99</v>
      </c>
      <c r="C33" s="30">
        <v>99</v>
      </c>
      <c r="D33" s="18">
        <v>70</v>
      </c>
      <c r="E33" s="16">
        <f t="shared" si="0"/>
        <v>0.70707070707070707</v>
      </c>
      <c r="F33" s="18">
        <v>15</v>
      </c>
      <c r="G33" s="16">
        <f t="shared" si="0"/>
        <v>0.15151515151515152</v>
      </c>
      <c r="H33" s="18">
        <v>7</v>
      </c>
      <c r="I33" s="16">
        <f t="shared" si="0"/>
        <v>7.0707070707070704E-2</v>
      </c>
      <c r="J33" s="18">
        <v>7</v>
      </c>
      <c r="K33" s="16">
        <f t="shared" si="0"/>
        <v>7.0707070707070704E-2</v>
      </c>
      <c r="L33" s="18">
        <v>0</v>
      </c>
      <c r="M33" s="16">
        <f t="shared" si="5"/>
        <v>0</v>
      </c>
      <c r="N33" s="18">
        <f t="shared" si="1"/>
        <v>92</v>
      </c>
      <c r="O33" s="16">
        <f t="shared" si="6"/>
        <v>0.92929292929292928</v>
      </c>
      <c r="P33" s="32">
        <f t="shared" si="7"/>
        <v>12</v>
      </c>
    </row>
    <row r="34" spans="1:16" s="12" customFormat="1" ht="12">
      <c r="A34" s="35" t="s">
        <v>32</v>
      </c>
      <c r="B34" s="33">
        <v>22</v>
      </c>
      <c r="C34" s="30">
        <v>22</v>
      </c>
      <c r="D34" s="18">
        <v>11</v>
      </c>
      <c r="E34" s="16">
        <f t="shared" si="0"/>
        <v>0.5</v>
      </c>
      <c r="F34" s="18">
        <v>10</v>
      </c>
      <c r="G34" s="16">
        <f t="shared" si="0"/>
        <v>0.45454545454545453</v>
      </c>
      <c r="H34" s="18">
        <v>1</v>
      </c>
      <c r="I34" s="16">
        <f t="shared" si="0"/>
        <v>4.5454545454545456E-2</v>
      </c>
      <c r="J34" s="18">
        <v>0</v>
      </c>
      <c r="K34" s="16">
        <f t="shared" si="0"/>
        <v>0</v>
      </c>
      <c r="L34" s="18">
        <v>0</v>
      </c>
      <c r="M34" s="16">
        <f t="shared" si="5"/>
        <v>0</v>
      </c>
      <c r="N34" s="18">
        <f t="shared" si="1"/>
        <v>22</v>
      </c>
      <c r="O34" s="16">
        <f t="shared" si="6"/>
        <v>1</v>
      </c>
      <c r="P34" s="32">
        <f t="shared" si="7"/>
        <v>1</v>
      </c>
    </row>
    <row r="35" spans="1:16" s="38" customFormat="1" ht="12">
      <c r="A35" s="29" t="s">
        <v>34</v>
      </c>
      <c r="B35" s="29">
        <f>SUM(B21:B34)</f>
        <v>4097</v>
      </c>
      <c r="C35" s="34">
        <f t="shared" si="4"/>
        <v>4097</v>
      </c>
      <c r="D35" s="29">
        <f>SUM(D21:D34)</f>
        <v>3028</v>
      </c>
      <c r="E35" s="31">
        <f t="shared" si="0"/>
        <v>0.73907737368806448</v>
      </c>
      <c r="F35" s="29">
        <f>SUM(F21:F34)</f>
        <v>538</v>
      </c>
      <c r="G35" s="31">
        <f t="shared" si="0"/>
        <v>0.13131559677813034</v>
      </c>
      <c r="H35" s="29">
        <f>SUM(H21:H34)</f>
        <v>351</v>
      </c>
      <c r="I35" s="31">
        <f t="shared" si="0"/>
        <v>8.5672443251159386E-2</v>
      </c>
      <c r="J35" s="29">
        <f>SUM(J21:J34)</f>
        <v>120</v>
      </c>
      <c r="K35" s="31">
        <f t="shared" si="0"/>
        <v>2.9289724188430559E-2</v>
      </c>
      <c r="L35" s="29">
        <f>SUM(L21:L34)</f>
        <v>60</v>
      </c>
      <c r="M35" s="31">
        <f t="shared" si="5"/>
        <v>1.4644862094215279E-2</v>
      </c>
      <c r="N35" s="20">
        <f t="shared" si="1"/>
        <v>3917</v>
      </c>
      <c r="O35" s="31">
        <f t="shared" si="6"/>
        <v>0.95606541371735421</v>
      </c>
      <c r="P35" s="37"/>
    </row>
    <row r="36" spans="1:16" s="12" customFormat="1" ht="12">
      <c r="A36" s="35" t="s">
        <v>19</v>
      </c>
      <c r="B36" s="47">
        <v>495</v>
      </c>
      <c r="C36" s="30">
        <v>495</v>
      </c>
      <c r="D36" s="18">
        <v>407</v>
      </c>
      <c r="E36" s="16">
        <f t="shared" si="0"/>
        <v>0.82222222222222219</v>
      </c>
      <c r="F36" s="18">
        <v>73</v>
      </c>
      <c r="G36" s="16">
        <f t="shared" si="0"/>
        <v>0.14747474747474748</v>
      </c>
      <c r="H36" s="18">
        <v>15</v>
      </c>
      <c r="I36" s="16">
        <f t="shared" si="0"/>
        <v>3.0303030303030304E-2</v>
      </c>
      <c r="J36" s="48">
        <v>0</v>
      </c>
      <c r="K36" s="16">
        <f t="shared" si="0"/>
        <v>0</v>
      </c>
      <c r="L36" s="49">
        <v>0</v>
      </c>
      <c r="M36" s="16">
        <f t="shared" si="5"/>
        <v>0</v>
      </c>
      <c r="N36" s="18">
        <f t="shared" si="1"/>
        <v>495</v>
      </c>
      <c r="O36" s="16">
        <f t="shared" si="6"/>
        <v>1</v>
      </c>
      <c r="P36" s="32">
        <f>RANK(O36,O$36:O$49,0)</f>
        <v>1</v>
      </c>
    </row>
    <row r="37" spans="1:16" s="12" customFormat="1" ht="12">
      <c r="A37" s="35" t="s">
        <v>20</v>
      </c>
      <c r="B37" s="33">
        <v>470</v>
      </c>
      <c r="C37" s="30">
        <v>470</v>
      </c>
      <c r="D37" s="18">
        <v>371</v>
      </c>
      <c r="E37" s="16">
        <f t="shared" si="0"/>
        <v>0.78936170212765955</v>
      </c>
      <c r="F37" s="18">
        <v>63</v>
      </c>
      <c r="G37" s="16">
        <f t="shared" si="0"/>
        <v>0.13404255319148936</v>
      </c>
      <c r="H37" s="18">
        <v>26</v>
      </c>
      <c r="I37" s="16">
        <f t="shared" si="0"/>
        <v>5.5319148936170209E-2</v>
      </c>
      <c r="J37" s="18">
        <v>6</v>
      </c>
      <c r="K37" s="16">
        <f t="shared" si="0"/>
        <v>1.276595744680851E-2</v>
      </c>
      <c r="L37" s="18">
        <v>4</v>
      </c>
      <c r="M37" s="16">
        <f t="shared" si="5"/>
        <v>8.5106382978723406E-3</v>
      </c>
      <c r="N37" s="18">
        <f t="shared" si="1"/>
        <v>460</v>
      </c>
      <c r="O37" s="16">
        <f t="shared" si="6"/>
        <v>0.97872340425531912</v>
      </c>
      <c r="P37" s="32">
        <f t="shared" ref="P37:P49" si="8">RANK(O37,O$36:O$49,0)</f>
        <v>8</v>
      </c>
    </row>
    <row r="38" spans="1:16" s="12" customFormat="1" ht="12">
      <c r="A38" s="35" t="s">
        <v>21</v>
      </c>
      <c r="B38" s="17">
        <v>329</v>
      </c>
      <c r="C38" s="30">
        <f t="shared" si="4"/>
        <v>329</v>
      </c>
      <c r="D38" s="18">
        <v>243</v>
      </c>
      <c r="E38" s="16">
        <f t="shared" si="0"/>
        <v>0.73860182370820671</v>
      </c>
      <c r="F38" s="18">
        <v>43</v>
      </c>
      <c r="G38" s="16">
        <f t="shared" si="0"/>
        <v>0.13069908814589665</v>
      </c>
      <c r="H38" s="18">
        <v>34</v>
      </c>
      <c r="I38" s="16">
        <f t="shared" si="0"/>
        <v>0.10334346504559271</v>
      </c>
      <c r="J38" s="48">
        <v>4</v>
      </c>
      <c r="K38" s="16">
        <f t="shared" si="0"/>
        <v>1.2158054711246201E-2</v>
      </c>
      <c r="L38" s="18">
        <v>5</v>
      </c>
      <c r="M38" s="16">
        <f t="shared" si="5"/>
        <v>1.5197568389057751E-2</v>
      </c>
      <c r="N38" s="18">
        <f t="shared" si="1"/>
        <v>320</v>
      </c>
      <c r="O38" s="16">
        <f t="shared" si="6"/>
        <v>0.97264437689969607</v>
      </c>
      <c r="P38" s="32">
        <f t="shared" si="8"/>
        <v>9</v>
      </c>
    </row>
    <row r="39" spans="1:16" s="12" customFormat="1" ht="12">
      <c r="A39" s="35" t="s">
        <v>22</v>
      </c>
      <c r="B39" s="17">
        <v>377</v>
      </c>
      <c r="C39" s="30">
        <f t="shared" si="4"/>
        <v>377</v>
      </c>
      <c r="D39" s="18">
        <v>242</v>
      </c>
      <c r="E39" s="16">
        <f t="shared" si="0"/>
        <v>0.64190981432360739</v>
      </c>
      <c r="F39" s="18">
        <v>75</v>
      </c>
      <c r="G39" s="16">
        <f t="shared" si="0"/>
        <v>0.19893899204244031</v>
      </c>
      <c r="H39" s="18">
        <v>33</v>
      </c>
      <c r="I39" s="16">
        <f t="shared" si="0"/>
        <v>8.7533156498673742E-2</v>
      </c>
      <c r="J39" s="18">
        <v>16</v>
      </c>
      <c r="K39" s="16">
        <f t="shared" si="0"/>
        <v>4.2440318302387266E-2</v>
      </c>
      <c r="L39" s="18">
        <v>11</v>
      </c>
      <c r="M39" s="16">
        <f t="shared" si="5"/>
        <v>2.9177718832891247E-2</v>
      </c>
      <c r="N39" s="18">
        <f t="shared" si="1"/>
        <v>350</v>
      </c>
      <c r="O39" s="16">
        <f t="shared" si="6"/>
        <v>0.92838196286472152</v>
      </c>
      <c r="P39" s="32">
        <f t="shared" si="8"/>
        <v>12</v>
      </c>
    </row>
    <row r="40" spans="1:16" s="12" customFormat="1" ht="12">
      <c r="A40" s="35" t="s">
        <v>23</v>
      </c>
      <c r="B40" s="47">
        <f>D40+F40+H40+J40+L40</f>
        <v>295</v>
      </c>
      <c r="C40" s="30">
        <f t="shared" si="4"/>
        <v>295</v>
      </c>
      <c r="D40" s="59">
        <v>153</v>
      </c>
      <c r="E40" s="16">
        <f t="shared" si="0"/>
        <v>0.51864406779661021</v>
      </c>
      <c r="F40" s="59">
        <v>101</v>
      </c>
      <c r="G40" s="16">
        <f t="shared" si="0"/>
        <v>0.34237288135593219</v>
      </c>
      <c r="H40" s="59">
        <v>40</v>
      </c>
      <c r="I40" s="16">
        <f t="shared" si="0"/>
        <v>0.13559322033898305</v>
      </c>
      <c r="J40" s="59">
        <v>1</v>
      </c>
      <c r="K40" s="16">
        <f t="shared" si="0"/>
        <v>3.3898305084745762E-3</v>
      </c>
      <c r="L40" s="59">
        <v>0</v>
      </c>
      <c r="M40" s="16">
        <f t="shared" si="5"/>
        <v>0</v>
      </c>
      <c r="N40" s="18">
        <f t="shared" si="1"/>
        <v>294</v>
      </c>
      <c r="O40" s="16">
        <f t="shared" si="6"/>
        <v>0.99661016949152548</v>
      </c>
      <c r="P40" s="32">
        <f t="shared" si="8"/>
        <v>6</v>
      </c>
    </row>
    <row r="41" spans="1:16" s="12" customFormat="1" ht="12">
      <c r="A41" s="36" t="s">
        <v>24</v>
      </c>
      <c r="B41" s="17">
        <v>241</v>
      </c>
      <c r="C41" s="30">
        <f t="shared" si="4"/>
        <v>241</v>
      </c>
      <c r="D41" s="18">
        <v>150</v>
      </c>
      <c r="E41" s="16">
        <f t="shared" si="0"/>
        <v>0.62240663900414939</v>
      </c>
      <c r="F41" s="18">
        <v>49</v>
      </c>
      <c r="G41" s="16">
        <f t="shared" si="0"/>
        <v>0.2033195020746888</v>
      </c>
      <c r="H41" s="18">
        <v>37</v>
      </c>
      <c r="I41" s="16">
        <f t="shared" si="0"/>
        <v>0.15352697095435686</v>
      </c>
      <c r="J41" s="48">
        <v>4</v>
      </c>
      <c r="K41" s="16">
        <f t="shared" si="0"/>
        <v>1.6597510373443983E-2</v>
      </c>
      <c r="L41" s="18">
        <v>1</v>
      </c>
      <c r="M41" s="16">
        <f t="shared" si="5"/>
        <v>4.1493775933609959E-3</v>
      </c>
      <c r="N41" s="18">
        <f t="shared" si="1"/>
        <v>236</v>
      </c>
      <c r="O41" s="16">
        <f t="shared" si="6"/>
        <v>0.97925311203319498</v>
      </c>
      <c r="P41" s="32">
        <f t="shared" si="8"/>
        <v>7</v>
      </c>
    </row>
    <row r="42" spans="1:16" s="12" customFormat="1" ht="12">
      <c r="A42" s="36" t="s">
        <v>25</v>
      </c>
      <c r="B42" s="30">
        <v>242</v>
      </c>
      <c r="C42" s="30">
        <f t="shared" si="4"/>
        <v>242</v>
      </c>
      <c r="D42" s="18">
        <v>210</v>
      </c>
      <c r="E42" s="16">
        <f t="shared" si="0"/>
        <v>0.86776859504132231</v>
      </c>
      <c r="F42" s="18">
        <v>24</v>
      </c>
      <c r="G42" s="16">
        <f t="shared" si="0"/>
        <v>9.9173553719008267E-2</v>
      </c>
      <c r="H42" s="18">
        <v>8</v>
      </c>
      <c r="I42" s="16">
        <f t="shared" si="0"/>
        <v>3.3057851239669422E-2</v>
      </c>
      <c r="J42" s="18"/>
      <c r="K42" s="16">
        <f t="shared" si="0"/>
        <v>0</v>
      </c>
      <c r="L42" s="18"/>
      <c r="M42" s="16">
        <f t="shared" si="5"/>
        <v>0</v>
      </c>
      <c r="N42" s="18">
        <f t="shared" si="1"/>
        <v>242</v>
      </c>
      <c r="O42" s="16">
        <f t="shared" si="6"/>
        <v>1</v>
      </c>
      <c r="P42" s="32">
        <f t="shared" si="8"/>
        <v>1</v>
      </c>
    </row>
    <row r="43" spans="1:16" s="12" customFormat="1" ht="12">
      <c r="A43" s="35" t="s">
        <v>26</v>
      </c>
      <c r="B43" s="17">
        <v>126</v>
      </c>
      <c r="C43" s="30">
        <f t="shared" si="4"/>
        <v>126</v>
      </c>
      <c r="D43" s="18">
        <v>79</v>
      </c>
      <c r="E43" s="16">
        <f t="shared" si="0"/>
        <v>0.62698412698412698</v>
      </c>
      <c r="F43" s="18">
        <v>24</v>
      </c>
      <c r="G43" s="16">
        <f t="shared" si="0"/>
        <v>0.19047619047619047</v>
      </c>
      <c r="H43" s="18">
        <v>14</v>
      </c>
      <c r="I43" s="16">
        <f t="shared" si="0"/>
        <v>0.1111111111111111</v>
      </c>
      <c r="J43" s="48">
        <v>7</v>
      </c>
      <c r="K43" s="16">
        <f t="shared" si="0"/>
        <v>5.5555555555555552E-2</v>
      </c>
      <c r="L43" s="18">
        <v>2</v>
      </c>
      <c r="M43" s="16">
        <f t="shared" si="5"/>
        <v>1.5873015873015872E-2</v>
      </c>
      <c r="N43" s="18">
        <f t="shared" si="1"/>
        <v>117</v>
      </c>
      <c r="O43" s="16">
        <f t="shared" si="6"/>
        <v>0.9285714285714286</v>
      </c>
      <c r="P43" s="32">
        <f t="shared" si="8"/>
        <v>11</v>
      </c>
    </row>
    <row r="44" spans="1:16" s="12" customFormat="1" ht="12">
      <c r="A44" s="35" t="s">
        <v>27</v>
      </c>
      <c r="B44" s="33">
        <v>149</v>
      </c>
      <c r="C44" s="30">
        <f t="shared" si="4"/>
        <v>149</v>
      </c>
      <c r="D44" s="18">
        <v>103</v>
      </c>
      <c r="E44" s="16">
        <f t="shared" si="0"/>
        <v>0.6912751677852349</v>
      </c>
      <c r="F44" s="18">
        <v>17</v>
      </c>
      <c r="G44" s="16">
        <f t="shared" si="0"/>
        <v>0.11409395973154363</v>
      </c>
      <c r="H44" s="18">
        <v>19</v>
      </c>
      <c r="I44" s="16">
        <f t="shared" si="0"/>
        <v>0.12751677852348994</v>
      </c>
      <c r="J44" s="18">
        <v>6</v>
      </c>
      <c r="K44" s="16">
        <f t="shared" si="0"/>
        <v>4.0268456375838924E-2</v>
      </c>
      <c r="L44" s="18">
        <v>4</v>
      </c>
      <c r="M44" s="16">
        <f t="shared" si="5"/>
        <v>2.6845637583892617E-2</v>
      </c>
      <c r="N44" s="18">
        <f t="shared" si="1"/>
        <v>139</v>
      </c>
      <c r="O44" s="16">
        <f t="shared" si="6"/>
        <v>0.93288590604026844</v>
      </c>
      <c r="P44" s="32">
        <f t="shared" si="8"/>
        <v>10</v>
      </c>
    </row>
    <row r="45" spans="1:16" s="12" customFormat="1" ht="12">
      <c r="A45" s="35" t="s">
        <v>28</v>
      </c>
      <c r="B45" s="47">
        <v>75</v>
      </c>
      <c r="C45" s="30">
        <f t="shared" si="4"/>
        <v>75</v>
      </c>
      <c r="D45" s="18">
        <v>47</v>
      </c>
      <c r="E45" s="16">
        <f t="shared" si="0"/>
        <v>0.62666666666666671</v>
      </c>
      <c r="F45" s="18">
        <v>21</v>
      </c>
      <c r="G45" s="16">
        <f t="shared" si="0"/>
        <v>0.28000000000000003</v>
      </c>
      <c r="H45" s="18">
        <v>7</v>
      </c>
      <c r="I45" s="16">
        <f t="shared" si="0"/>
        <v>9.3333333333333338E-2</v>
      </c>
      <c r="J45" s="48">
        <v>0</v>
      </c>
      <c r="K45" s="16">
        <f t="shared" si="0"/>
        <v>0</v>
      </c>
      <c r="L45" s="49">
        <v>0</v>
      </c>
      <c r="M45" s="16">
        <f t="shared" si="5"/>
        <v>0</v>
      </c>
      <c r="N45" s="18">
        <f t="shared" si="1"/>
        <v>75</v>
      </c>
      <c r="O45" s="16">
        <f t="shared" si="6"/>
        <v>1</v>
      </c>
      <c r="P45" s="32">
        <f t="shared" si="8"/>
        <v>1</v>
      </c>
    </row>
    <row r="46" spans="1:16" s="12" customFormat="1" ht="12">
      <c r="A46" s="35" t="s">
        <v>29</v>
      </c>
      <c r="B46" s="17">
        <v>131</v>
      </c>
      <c r="C46" s="30">
        <v>131</v>
      </c>
      <c r="D46" s="18">
        <v>98</v>
      </c>
      <c r="E46" s="16">
        <f t="shared" si="0"/>
        <v>0.74809160305343514</v>
      </c>
      <c r="F46" s="18">
        <v>23</v>
      </c>
      <c r="G46" s="16">
        <f t="shared" si="0"/>
        <v>0.17557251908396945</v>
      </c>
      <c r="H46" s="18">
        <v>10</v>
      </c>
      <c r="I46" s="16">
        <f t="shared" si="0"/>
        <v>7.6335877862595422E-2</v>
      </c>
      <c r="J46" s="48"/>
      <c r="K46" s="16">
        <f t="shared" si="0"/>
        <v>0</v>
      </c>
      <c r="L46" s="18"/>
      <c r="M46" s="16">
        <f t="shared" si="5"/>
        <v>0</v>
      </c>
      <c r="N46" s="18">
        <f t="shared" si="1"/>
        <v>131</v>
      </c>
      <c r="O46" s="16">
        <f t="shared" si="6"/>
        <v>1</v>
      </c>
      <c r="P46" s="32">
        <f t="shared" si="8"/>
        <v>1</v>
      </c>
    </row>
    <row r="47" spans="1:16" s="12" customFormat="1" ht="12">
      <c r="A47" s="35" t="s">
        <v>30</v>
      </c>
      <c r="B47" s="17">
        <v>311</v>
      </c>
      <c r="C47" s="30">
        <v>311</v>
      </c>
      <c r="D47" s="18">
        <v>203</v>
      </c>
      <c r="E47" s="16">
        <f t="shared" si="0"/>
        <v>0.65273311897106112</v>
      </c>
      <c r="F47" s="18">
        <v>37</v>
      </c>
      <c r="G47" s="16">
        <f t="shared" si="0"/>
        <v>0.11897106109324759</v>
      </c>
      <c r="H47" s="18">
        <v>45</v>
      </c>
      <c r="I47" s="16">
        <f t="shared" si="0"/>
        <v>0.14469453376205788</v>
      </c>
      <c r="J47" s="42">
        <v>17</v>
      </c>
      <c r="K47" s="16">
        <f t="shared" si="0"/>
        <v>5.4662379421221867E-2</v>
      </c>
      <c r="L47" s="18">
        <v>9</v>
      </c>
      <c r="M47" s="16">
        <f t="shared" si="5"/>
        <v>2.8938906752411574E-2</v>
      </c>
      <c r="N47" s="18">
        <f t="shared" si="1"/>
        <v>285</v>
      </c>
      <c r="O47" s="16">
        <f t="shared" si="6"/>
        <v>0.91639871382636651</v>
      </c>
      <c r="P47" s="32">
        <f t="shared" si="8"/>
        <v>13</v>
      </c>
    </row>
    <row r="48" spans="1:16" s="12" customFormat="1" ht="12">
      <c r="A48" s="35" t="s">
        <v>31</v>
      </c>
      <c r="B48" s="17">
        <v>85</v>
      </c>
      <c r="C48" s="30">
        <v>85</v>
      </c>
      <c r="D48" s="18">
        <v>38</v>
      </c>
      <c r="E48" s="16">
        <f t="shared" si="0"/>
        <v>0.44705882352941179</v>
      </c>
      <c r="F48" s="18">
        <v>19</v>
      </c>
      <c r="G48" s="16">
        <f t="shared" si="0"/>
        <v>0.22352941176470589</v>
      </c>
      <c r="H48" s="18">
        <v>19</v>
      </c>
      <c r="I48" s="16">
        <f t="shared" si="0"/>
        <v>0.22352941176470589</v>
      </c>
      <c r="J48" s="18">
        <v>7</v>
      </c>
      <c r="K48" s="16">
        <f t="shared" si="0"/>
        <v>8.2352941176470587E-2</v>
      </c>
      <c r="L48" s="18">
        <v>2</v>
      </c>
      <c r="M48" s="16">
        <f t="shared" si="5"/>
        <v>2.3529411764705882E-2</v>
      </c>
      <c r="N48" s="18">
        <f t="shared" si="1"/>
        <v>76</v>
      </c>
      <c r="O48" s="16">
        <f t="shared" si="6"/>
        <v>0.89411764705882357</v>
      </c>
      <c r="P48" s="32">
        <f t="shared" si="8"/>
        <v>14</v>
      </c>
    </row>
    <row r="49" spans="1:16" s="12" customFormat="1" ht="12">
      <c r="A49" s="35" t="s">
        <v>32</v>
      </c>
      <c r="B49" s="33">
        <v>39</v>
      </c>
      <c r="C49" s="30">
        <v>39</v>
      </c>
      <c r="D49" s="18">
        <v>18</v>
      </c>
      <c r="E49" s="16">
        <f t="shared" si="0"/>
        <v>0.46153846153846156</v>
      </c>
      <c r="F49" s="18">
        <v>21</v>
      </c>
      <c r="G49" s="16">
        <f t="shared" si="0"/>
        <v>0.53846153846153844</v>
      </c>
      <c r="H49" s="18">
        <v>0</v>
      </c>
      <c r="I49" s="16">
        <f t="shared" si="0"/>
        <v>0</v>
      </c>
      <c r="J49" s="18">
        <v>0</v>
      </c>
      <c r="K49" s="16">
        <f t="shared" si="0"/>
        <v>0</v>
      </c>
      <c r="L49" s="18">
        <v>0</v>
      </c>
      <c r="M49" s="16">
        <f t="shared" si="5"/>
        <v>0</v>
      </c>
      <c r="N49" s="18">
        <f t="shared" si="1"/>
        <v>39</v>
      </c>
      <c r="O49" s="16">
        <f t="shared" si="6"/>
        <v>1</v>
      </c>
      <c r="P49" s="32">
        <f t="shared" si="8"/>
        <v>1</v>
      </c>
    </row>
    <row r="50" spans="1:16" s="46" customFormat="1">
      <c r="A50" s="29" t="s">
        <v>35</v>
      </c>
      <c r="B50" s="29">
        <f>SUM(B36:B49)</f>
        <v>3365</v>
      </c>
      <c r="C50" s="34">
        <f t="shared" si="4"/>
        <v>3365</v>
      </c>
      <c r="D50" s="29">
        <f>SUM(D36:D49)</f>
        <v>2362</v>
      </c>
      <c r="E50" s="31">
        <f t="shared" si="0"/>
        <v>0.7019316493313521</v>
      </c>
      <c r="F50" s="29">
        <f>SUM(F36:F49)</f>
        <v>590</v>
      </c>
      <c r="G50" s="31">
        <f t="shared" si="0"/>
        <v>0.17533432392273401</v>
      </c>
      <c r="H50" s="29">
        <f>SUM(H36:H49)</f>
        <v>307</v>
      </c>
      <c r="I50" s="31">
        <f t="shared" si="0"/>
        <v>9.1233283803863294E-2</v>
      </c>
      <c r="J50" s="29">
        <f>SUM(J36:J49)</f>
        <v>68</v>
      </c>
      <c r="K50" s="31">
        <f t="shared" si="0"/>
        <v>2.0208023774145618E-2</v>
      </c>
      <c r="L50" s="29">
        <f>SUM(L36:L49)</f>
        <v>38</v>
      </c>
      <c r="M50" s="31">
        <f t="shared" si="5"/>
        <v>1.1292719167904903E-2</v>
      </c>
      <c r="N50" s="20">
        <f t="shared" si="1"/>
        <v>3259</v>
      </c>
      <c r="O50" s="31">
        <f t="shared" si="6"/>
        <v>0.96849925705794948</v>
      </c>
      <c r="P50" s="37"/>
    </row>
    <row r="51" spans="1:16" s="12" customFormat="1" ht="12">
      <c r="A51" s="35" t="s">
        <v>19</v>
      </c>
      <c r="B51" s="47">
        <v>515</v>
      </c>
      <c r="C51" s="30">
        <v>515</v>
      </c>
      <c r="D51" s="18">
        <v>404</v>
      </c>
      <c r="E51" s="16">
        <f t="shared" si="0"/>
        <v>0.78446601941747574</v>
      </c>
      <c r="F51" s="18">
        <v>75</v>
      </c>
      <c r="G51" s="16">
        <f t="shared" si="0"/>
        <v>0.14563106796116504</v>
      </c>
      <c r="H51" s="18">
        <v>25</v>
      </c>
      <c r="I51" s="16">
        <f t="shared" si="0"/>
        <v>4.8543689320388349E-2</v>
      </c>
      <c r="J51" s="48">
        <v>4</v>
      </c>
      <c r="K51" s="16">
        <f t="shared" si="0"/>
        <v>7.7669902912621356E-3</v>
      </c>
      <c r="L51" s="49">
        <v>7</v>
      </c>
      <c r="M51" s="16">
        <f t="shared" si="5"/>
        <v>1.3592233009708738E-2</v>
      </c>
      <c r="N51" s="18">
        <f t="shared" si="1"/>
        <v>504</v>
      </c>
      <c r="O51" s="16">
        <f t="shared" si="6"/>
        <v>0.97864077669902916</v>
      </c>
      <c r="P51" s="32">
        <f>RANK(O51,O$51:O$64,0)</f>
        <v>10</v>
      </c>
    </row>
    <row r="52" spans="1:16" s="12" customFormat="1" ht="12">
      <c r="A52" s="35" t="s">
        <v>20</v>
      </c>
      <c r="B52" s="33">
        <v>434</v>
      </c>
      <c r="C52" s="30">
        <v>434</v>
      </c>
      <c r="D52" s="18">
        <v>347</v>
      </c>
      <c r="E52" s="16">
        <f t="shared" si="0"/>
        <v>0.79953917050691248</v>
      </c>
      <c r="F52" s="18">
        <v>72</v>
      </c>
      <c r="G52" s="16">
        <f t="shared" si="0"/>
        <v>0.16589861751152074</v>
      </c>
      <c r="H52" s="18">
        <v>15</v>
      </c>
      <c r="I52" s="16">
        <f t="shared" si="0"/>
        <v>3.4562211981566823E-2</v>
      </c>
      <c r="J52" s="18">
        <v>0</v>
      </c>
      <c r="K52" s="16">
        <f t="shared" si="0"/>
        <v>0</v>
      </c>
      <c r="L52" s="18">
        <v>0</v>
      </c>
      <c r="M52" s="16">
        <f t="shared" si="5"/>
        <v>0</v>
      </c>
      <c r="N52" s="18">
        <f t="shared" si="1"/>
        <v>434</v>
      </c>
      <c r="O52" s="16">
        <f t="shared" si="6"/>
        <v>1</v>
      </c>
      <c r="P52" s="32">
        <f t="shared" ref="P52:P64" si="9">RANK(O52,O$51:O$64,0)</f>
        <v>1</v>
      </c>
    </row>
    <row r="53" spans="1:16" s="12" customFormat="1" ht="12">
      <c r="A53" s="35" t="s">
        <v>21</v>
      </c>
      <c r="B53" s="17">
        <v>235</v>
      </c>
      <c r="C53" s="30">
        <f t="shared" si="4"/>
        <v>235</v>
      </c>
      <c r="D53" s="18">
        <v>151</v>
      </c>
      <c r="E53" s="16">
        <f t="shared" si="0"/>
        <v>0.64255319148936174</v>
      </c>
      <c r="F53" s="18">
        <v>31</v>
      </c>
      <c r="G53" s="16">
        <f t="shared" si="0"/>
        <v>0.13191489361702127</v>
      </c>
      <c r="H53" s="18">
        <v>51</v>
      </c>
      <c r="I53" s="16">
        <f t="shared" si="0"/>
        <v>0.21702127659574469</v>
      </c>
      <c r="J53" s="48">
        <v>0</v>
      </c>
      <c r="K53" s="16">
        <f t="shared" si="0"/>
        <v>0</v>
      </c>
      <c r="L53" s="18">
        <v>2</v>
      </c>
      <c r="M53" s="16">
        <f t="shared" si="5"/>
        <v>8.5106382978723406E-3</v>
      </c>
      <c r="N53" s="18">
        <f t="shared" si="1"/>
        <v>233</v>
      </c>
      <c r="O53" s="16">
        <f t="shared" si="6"/>
        <v>0.99148936170212765</v>
      </c>
      <c r="P53" s="32">
        <f t="shared" si="9"/>
        <v>7</v>
      </c>
    </row>
    <row r="54" spans="1:16" s="12" customFormat="1" ht="12">
      <c r="A54" s="35" t="s">
        <v>22</v>
      </c>
      <c r="B54" s="17">
        <v>276</v>
      </c>
      <c r="C54" s="30">
        <f t="shared" si="4"/>
        <v>276</v>
      </c>
      <c r="D54" s="18">
        <v>170</v>
      </c>
      <c r="E54" s="16">
        <f t="shared" si="0"/>
        <v>0.61594202898550721</v>
      </c>
      <c r="F54" s="18">
        <v>52</v>
      </c>
      <c r="G54" s="16">
        <f t="shared" si="0"/>
        <v>0.18840579710144928</v>
      </c>
      <c r="H54" s="18">
        <v>35</v>
      </c>
      <c r="I54" s="16">
        <f t="shared" si="0"/>
        <v>0.12681159420289856</v>
      </c>
      <c r="J54" s="18">
        <v>8</v>
      </c>
      <c r="K54" s="16">
        <f t="shared" si="0"/>
        <v>2.8985507246376812E-2</v>
      </c>
      <c r="L54" s="18">
        <v>11</v>
      </c>
      <c r="M54" s="16">
        <f t="shared" si="5"/>
        <v>3.9855072463768113E-2</v>
      </c>
      <c r="N54" s="18">
        <f t="shared" si="1"/>
        <v>257</v>
      </c>
      <c r="O54" s="16">
        <f t="shared" si="6"/>
        <v>0.9311594202898551</v>
      </c>
      <c r="P54" s="32">
        <f t="shared" si="9"/>
        <v>13</v>
      </c>
    </row>
    <row r="55" spans="1:16" s="12" customFormat="1" ht="12">
      <c r="A55" s="35" t="s">
        <v>23</v>
      </c>
      <c r="B55" s="17">
        <v>213</v>
      </c>
      <c r="C55" s="30">
        <f t="shared" si="4"/>
        <v>213</v>
      </c>
      <c r="D55" s="18">
        <v>92</v>
      </c>
      <c r="E55" s="16">
        <f t="shared" si="0"/>
        <v>0.431924882629108</v>
      </c>
      <c r="F55" s="18">
        <v>46</v>
      </c>
      <c r="G55" s="16">
        <f t="shared" si="0"/>
        <v>0.215962441314554</v>
      </c>
      <c r="H55" s="18">
        <v>57</v>
      </c>
      <c r="I55" s="16">
        <f t="shared" si="0"/>
        <v>0.26760563380281688</v>
      </c>
      <c r="J55" s="42">
        <v>14</v>
      </c>
      <c r="K55" s="16">
        <f t="shared" si="0"/>
        <v>6.5727699530516437E-2</v>
      </c>
      <c r="L55" s="18">
        <v>4</v>
      </c>
      <c r="M55" s="16">
        <f t="shared" si="5"/>
        <v>1.8779342723004695E-2</v>
      </c>
      <c r="N55" s="18">
        <f t="shared" si="1"/>
        <v>195</v>
      </c>
      <c r="O55" s="16">
        <f t="shared" si="6"/>
        <v>0.91549295774647887</v>
      </c>
      <c r="P55" s="32">
        <f t="shared" si="9"/>
        <v>14</v>
      </c>
    </row>
    <row r="56" spans="1:16" s="12" customFormat="1" ht="12">
      <c r="A56" s="36" t="s">
        <v>24</v>
      </c>
      <c r="B56" s="17">
        <v>175</v>
      </c>
      <c r="C56" s="30">
        <f t="shared" si="4"/>
        <v>175</v>
      </c>
      <c r="D56" s="18">
        <v>89</v>
      </c>
      <c r="E56" s="16">
        <f t="shared" si="0"/>
        <v>0.50857142857142856</v>
      </c>
      <c r="F56" s="18">
        <v>39</v>
      </c>
      <c r="G56" s="16">
        <f t="shared" si="0"/>
        <v>0.22285714285714286</v>
      </c>
      <c r="H56" s="18">
        <v>39</v>
      </c>
      <c r="I56" s="16">
        <f t="shared" si="0"/>
        <v>0.22285714285714286</v>
      </c>
      <c r="J56" s="48">
        <v>6</v>
      </c>
      <c r="K56" s="16">
        <f t="shared" si="0"/>
        <v>3.4285714285714287E-2</v>
      </c>
      <c r="L56" s="18">
        <v>2</v>
      </c>
      <c r="M56" s="16">
        <f t="shared" si="5"/>
        <v>1.1428571428571429E-2</v>
      </c>
      <c r="N56" s="18">
        <f t="shared" si="1"/>
        <v>167</v>
      </c>
      <c r="O56" s="16">
        <f t="shared" si="6"/>
        <v>0.95428571428571429</v>
      </c>
      <c r="P56" s="32">
        <f t="shared" si="9"/>
        <v>12</v>
      </c>
    </row>
    <row r="57" spans="1:16" s="12" customFormat="1" ht="12">
      <c r="A57" s="36" t="s">
        <v>25</v>
      </c>
      <c r="B57" s="30">
        <v>200</v>
      </c>
      <c r="C57" s="30">
        <f t="shared" si="4"/>
        <v>200</v>
      </c>
      <c r="D57" s="18">
        <v>185</v>
      </c>
      <c r="E57" s="16">
        <f t="shared" si="0"/>
        <v>0.92500000000000004</v>
      </c>
      <c r="F57" s="18">
        <v>13</v>
      </c>
      <c r="G57" s="16">
        <f t="shared" si="0"/>
        <v>6.5000000000000002E-2</v>
      </c>
      <c r="H57" s="18">
        <v>2</v>
      </c>
      <c r="I57" s="16">
        <f t="shared" si="0"/>
        <v>0.01</v>
      </c>
      <c r="J57" s="18"/>
      <c r="K57" s="16">
        <f t="shared" si="0"/>
        <v>0</v>
      </c>
      <c r="L57" s="18"/>
      <c r="M57" s="16">
        <f t="shared" si="5"/>
        <v>0</v>
      </c>
      <c r="N57" s="18">
        <f t="shared" si="1"/>
        <v>200</v>
      </c>
      <c r="O57" s="16">
        <f t="shared" si="6"/>
        <v>1</v>
      </c>
      <c r="P57" s="32">
        <f t="shared" si="9"/>
        <v>1</v>
      </c>
    </row>
    <row r="58" spans="1:16" s="12" customFormat="1" ht="12">
      <c r="A58" s="35" t="s">
        <v>26</v>
      </c>
      <c r="B58" s="17">
        <v>90</v>
      </c>
      <c r="C58" s="30">
        <f t="shared" si="4"/>
        <v>90</v>
      </c>
      <c r="D58" s="18">
        <v>90</v>
      </c>
      <c r="E58" s="16">
        <f t="shared" si="0"/>
        <v>1</v>
      </c>
      <c r="F58" s="18">
        <v>0</v>
      </c>
      <c r="G58" s="16">
        <f t="shared" si="0"/>
        <v>0</v>
      </c>
      <c r="H58" s="18">
        <v>0</v>
      </c>
      <c r="I58" s="16">
        <f t="shared" si="0"/>
        <v>0</v>
      </c>
      <c r="J58" s="48">
        <v>0</v>
      </c>
      <c r="K58" s="16">
        <f t="shared" si="0"/>
        <v>0</v>
      </c>
      <c r="L58" s="18">
        <v>0</v>
      </c>
      <c r="M58" s="16">
        <f t="shared" si="5"/>
        <v>0</v>
      </c>
      <c r="N58" s="18">
        <f t="shared" si="1"/>
        <v>90</v>
      </c>
      <c r="O58" s="16">
        <f t="shared" si="6"/>
        <v>1</v>
      </c>
      <c r="P58" s="32">
        <f t="shared" si="9"/>
        <v>1</v>
      </c>
    </row>
    <row r="59" spans="1:16" s="12" customFormat="1" ht="12">
      <c r="A59" s="35" t="s">
        <v>27</v>
      </c>
      <c r="B59" s="33">
        <v>95</v>
      </c>
      <c r="C59" s="30">
        <f t="shared" si="4"/>
        <v>95</v>
      </c>
      <c r="D59" s="18">
        <v>76</v>
      </c>
      <c r="E59" s="16">
        <f t="shared" si="0"/>
        <v>0.8</v>
      </c>
      <c r="F59" s="18">
        <v>9</v>
      </c>
      <c r="G59" s="16">
        <f t="shared" si="0"/>
        <v>9.4736842105263161E-2</v>
      </c>
      <c r="H59" s="18">
        <v>8</v>
      </c>
      <c r="I59" s="16">
        <f t="shared" si="0"/>
        <v>8.4210526315789472E-2</v>
      </c>
      <c r="J59" s="18">
        <v>2</v>
      </c>
      <c r="K59" s="16">
        <f t="shared" si="0"/>
        <v>2.1052631578947368E-2</v>
      </c>
      <c r="L59" s="18">
        <v>0</v>
      </c>
      <c r="M59" s="16">
        <f t="shared" si="5"/>
        <v>0</v>
      </c>
      <c r="N59" s="18">
        <f t="shared" si="1"/>
        <v>93</v>
      </c>
      <c r="O59" s="16">
        <f t="shared" si="6"/>
        <v>0.97894736842105268</v>
      </c>
      <c r="P59" s="32">
        <f t="shared" si="9"/>
        <v>9</v>
      </c>
    </row>
    <row r="60" spans="1:16" s="12" customFormat="1" ht="12">
      <c r="A60" s="35" t="s">
        <v>28</v>
      </c>
      <c r="B60" s="47">
        <f>D60+F60+H60+J60+L60</f>
        <v>41</v>
      </c>
      <c r="C60" s="30">
        <f t="shared" si="4"/>
        <v>41</v>
      </c>
      <c r="D60" s="18">
        <v>23</v>
      </c>
      <c r="E60" s="16">
        <f t="shared" si="0"/>
        <v>0.56097560975609762</v>
      </c>
      <c r="F60" s="18">
        <v>11</v>
      </c>
      <c r="G60" s="16">
        <f t="shared" si="0"/>
        <v>0.26829268292682928</v>
      </c>
      <c r="H60" s="18">
        <v>7</v>
      </c>
      <c r="I60" s="16">
        <f t="shared" si="0"/>
        <v>0.17073170731707318</v>
      </c>
      <c r="J60" s="48">
        <v>0</v>
      </c>
      <c r="K60" s="16">
        <f t="shared" si="0"/>
        <v>0</v>
      </c>
      <c r="L60" s="49">
        <v>0</v>
      </c>
      <c r="M60" s="16">
        <f t="shared" si="5"/>
        <v>0</v>
      </c>
      <c r="N60" s="18">
        <f t="shared" si="1"/>
        <v>41</v>
      </c>
      <c r="O60" s="16">
        <f t="shared" si="6"/>
        <v>1</v>
      </c>
      <c r="P60" s="32">
        <f t="shared" si="9"/>
        <v>1</v>
      </c>
    </row>
    <row r="61" spans="1:16" s="12" customFormat="1" ht="12">
      <c r="A61" s="35" t="s">
        <v>29</v>
      </c>
      <c r="B61" s="17">
        <v>95</v>
      </c>
      <c r="C61" s="30">
        <v>95</v>
      </c>
      <c r="D61" s="18">
        <v>77</v>
      </c>
      <c r="E61" s="16">
        <f t="shared" si="0"/>
        <v>0.81052631578947365</v>
      </c>
      <c r="F61" s="18">
        <v>13</v>
      </c>
      <c r="G61" s="16">
        <f t="shared" si="0"/>
        <v>0.1368421052631579</v>
      </c>
      <c r="H61" s="18">
        <v>5</v>
      </c>
      <c r="I61" s="16">
        <f t="shared" si="0"/>
        <v>5.2631578947368418E-2</v>
      </c>
      <c r="J61" s="48"/>
      <c r="K61" s="16">
        <f t="shared" si="0"/>
        <v>0</v>
      </c>
      <c r="L61" s="18"/>
      <c r="M61" s="16">
        <f t="shared" si="5"/>
        <v>0</v>
      </c>
      <c r="N61" s="18">
        <f t="shared" si="1"/>
        <v>95</v>
      </c>
      <c r="O61" s="16">
        <f t="shared" si="6"/>
        <v>1</v>
      </c>
      <c r="P61" s="32">
        <f t="shared" si="9"/>
        <v>1</v>
      </c>
    </row>
    <row r="62" spans="1:16" s="12" customFormat="1" ht="12">
      <c r="A62" s="35" t="s">
        <v>30</v>
      </c>
      <c r="B62" s="17">
        <v>209</v>
      </c>
      <c r="C62" s="30">
        <v>209</v>
      </c>
      <c r="D62" s="18">
        <v>171</v>
      </c>
      <c r="E62" s="16">
        <f t="shared" si="0"/>
        <v>0.81818181818181823</v>
      </c>
      <c r="F62" s="18">
        <v>22</v>
      </c>
      <c r="G62" s="16">
        <f t="shared" si="0"/>
        <v>0.10526315789473684</v>
      </c>
      <c r="H62" s="18">
        <v>12</v>
      </c>
      <c r="I62" s="16">
        <f t="shared" si="0"/>
        <v>5.7416267942583733E-2</v>
      </c>
      <c r="J62" s="42">
        <v>3</v>
      </c>
      <c r="K62" s="16">
        <f t="shared" si="0"/>
        <v>1.4354066985645933E-2</v>
      </c>
      <c r="L62" s="18">
        <v>1</v>
      </c>
      <c r="M62" s="16">
        <f t="shared" si="5"/>
        <v>4.7846889952153108E-3</v>
      </c>
      <c r="N62" s="18">
        <f t="shared" si="1"/>
        <v>205</v>
      </c>
      <c r="O62" s="16">
        <f t="shared" si="6"/>
        <v>0.98086124401913877</v>
      </c>
      <c r="P62" s="32">
        <f t="shared" si="9"/>
        <v>8</v>
      </c>
    </row>
    <row r="63" spans="1:16" s="12" customFormat="1" ht="12">
      <c r="A63" s="35" t="s">
        <v>31</v>
      </c>
      <c r="B63" s="17">
        <v>115</v>
      </c>
      <c r="C63" s="30">
        <v>115</v>
      </c>
      <c r="D63" s="18">
        <v>69</v>
      </c>
      <c r="E63" s="16">
        <f t="shared" ref="E63:M66" si="10">D63/$C63</f>
        <v>0.6</v>
      </c>
      <c r="F63" s="18">
        <v>28</v>
      </c>
      <c r="G63" s="16">
        <f t="shared" si="10"/>
        <v>0.24347826086956523</v>
      </c>
      <c r="H63" s="18">
        <v>15</v>
      </c>
      <c r="I63" s="16">
        <f t="shared" si="10"/>
        <v>0.13043478260869565</v>
      </c>
      <c r="J63" s="18">
        <v>1</v>
      </c>
      <c r="K63" s="16">
        <f t="shared" si="10"/>
        <v>8.6956521739130436E-3</v>
      </c>
      <c r="L63" s="18">
        <v>2</v>
      </c>
      <c r="M63" s="16">
        <f t="shared" si="10"/>
        <v>1.7391304347826087E-2</v>
      </c>
      <c r="N63" s="18">
        <f t="shared" si="1"/>
        <v>112</v>
      </c>
      <c r="O63" s="16">
        <f t="shared" si="6"/>
        <v>0.97391304347826091</v>
      </c>
      <c r="P63" s="32">
        <f t="shared" si="9"/>
        <v>11</v>
      </c>
    </row>
    <row r="64" spans="1:16" s="12" customFormat="1" ht="12">
      <c r="A64" s="35" t="s">
        <v>32</v>
      </c>
      <c r="B64" s="33">
        <v>56</v>
      </c>
      <c r="C64" s="30">
        <v>56</v>
      </c>
      <c r="D64" s="18">
        <v>22</v>
      </c>
      <c r="E64" s="16">
        <f t="shared" si="10"/>
        <v>0.39285714285714285</v>
      </c>
      <c r="F64" s="18">
        <v>30</v>
      </c>
      <c r="G64" s="16">
        <f t="shared" si="10"/>
        <v>0.5357142857142857</v>
      </c>
      <c r="H64" s="18">
        <v>4</v>
      </c>
      <c r="I64" s="16">
        <f t="shared" si="10"/>
        <v>7.1428571428571425E-2</v>
      </c>
      <c r="J64" s="18">
        <v>0</v>
      </c>
      <c r="K64" s="16">
        <f t="shared" si="10"/>
        <v>0</v>
      </c>
      <c r="L64" s="18">
        <v>0</v>
      </c>
      <c r="M64" s="16">
        <f t="shared" si="10"/>
        <v>0</v>
      </c>
      <c r="N64" s="18">
        <f t="shared" si="1"/>
        <v>56</v>
      </c>
      <c r="O64" s="16">
        <f t="shared" si="6"/>
        <v>1</v>
      </c>
      <c r="P64" s="32">
        <f t="shared" si="9"/>
        <v>1</v>
      </c>
    </row>
    <row r="65" spans="1:18" s="46" customFormat="1">
      <c r="A65" s="29" t="s">
        <v>36</v>
      </c>
      <c r="B65" s="29">
        <f>SUM(B51:B64)</f>
        <v>2749</v>
      </c>
      <c r="C65" s="34">
        <f>SUM(D65,F65,H65,J65,L65)</f>
        <v>2749</v>
      </c>
      <c r="D65" s="29">
        <f>SUM(D51:D64)</f>
        <v>1966</v>
      </c>
      <c r="E65" s="31">
        <f t="shared" si="10"/>
        <v>0.71516915241906143</v>
      </c>
      <c r="F65" s="29">
        <f>SUM(F51:F64)</f>
        <v>441</v>
      </c>
      <c r="G65" s="31">
        <f t="shared" si="10"/>
        <v>0.16042197162604582</v>
      </c>
      <c r="H65" s="29">
        <f>SUM(H51:H64)</f>
        <v>275</v>
      </c>
      <c r="I65" s="31">
        <f t="shared" si="10"/>
        <v>0.1000363768643143</v>
      </c>
      <c r="J65" s="29">
        <f>SUM(J51:J64)</f>
        <v>38</v>
      </c>
      <c r="K65" s="31">
        <f t="shared" si="10"/>
        <v>1.3823208439432522E-2</v>
      </c>
      <c r="L65" s="29">
        <f>SUM(L51:L64)</f>
        <v>29</v>
      </c>
      <c r="M65" s="31">
        <f t="shared" si="10"/>
        <v>1.0549290651145871E-2</v>
      </c>
      <c r="N65" s="20">
        <f t="shared" si="1"/>
        <v>2682</v>
      </c>
      <c r="O65" s="31">
        <f t="shared" si="6"/>
        <v>0.97562750090942163</v>
      </c>
      <c r="P65" s="37"/>
    </row>
    <row r="66" spans="1:18" s="46" customFormat="1" ht="13.5" customHeight="1">
      <c r="A66" s="20" t="s">
        <v>1</v>
      </c>
      <c r="B66" s="29">
        <f>B20+B35+B50+B65</f>
        <v>14221</v>
      </c>
      <c r="C66" s="29">
        <f t="shared" ref="C66:N66" si="11">C20+C35+C50+C65</f>
        <v>14221</v>
      </c>
      <c r="D66" s="29">
        <f t="shared" si="11"/>
        <v>10363</v>
      </c>
      <c r="E66" s="31">
        <f t="shared" si="10"/>
        <v>0.72871106110681383</v>
      </c>
      <c r="F66" s="29">
        <f t="shared" si="11"/>
        <v>2114</v>
      </c>
      <c r="G66" s="31">
        <f t="shared" si="10"/>
        <v>0.14865339990155405</v>
      </c>
      <c r="H66" s="29">
        <f t="shared" si="11"/>
        <v>1220</v>
      </c>
      <c r="I66" s="31">
        <f t="shared" si="10"/>
        <v>8.5788622459742628E-2</v>
      </c>
      <c r="J66" s="29">
        <f t="shared" si="11"/>
        <v>338</v>
      </c>
      <c r="K66" s="31">
        <f t="shared" si="10"/>
        <v>2.3767667533928696E-2</v>
      </c>
      <c r="L66" s="29">
        <f t="shared" si="11"/>
        <v>186</v>
      </c>
      <c r="M66" s="31">
        <f t="shared" si="10"/>
        <v>1.3079248997960763E-2</v>
      </c>
      <c r="N66" s="29">
        <f t="shared" si="11"/>
        <v>13697</v>
      </c>
      <c r="O66" s="31">
        <f t="shared" si="6"/>
        <v>0.96315308346811057</v>
      </c>
      <c r="P66" s="20"/>
    </row>
    <row r="67" spans="1:18">
      <c r="A67" s="21"/>
      <c r="B67" s="21"/>
      <c r="C67" s="22"/>
      <c r="D67" s="21"/>
      <c r="E67" s="23"/>
      <c r="F67" s="21"/>
      <c r="G67" s="23"/>
      <c r="H67" s="21"/>
      <c r="I67" s="23"/>
      <c r="J67" s="23"/>
      <c r="K67" s="23"/>
      <c r="L67" s="21"/>
      <c r="M67" s="23"/>
      <c r="N67" s="21"/>
      <c r="O67" s="24"/>
      <c r="P67" s="21"/>
      <c r="Q67" s="13"/>
      <c r="R67" s="10"/>
    </row>
    <row r="68" spans="1:18" ht="14.25">
      <c r="D68" s="15" t="s">
        <v>70</v>
      </c>
    </row>
    <row r="70" spans="1:18" ht="12.75" customHeight="1">
      <c r="A70" s="65" t="s">
        <v>37</v>
      </c>
      <c r="B70" s="67" t="s">
        <v>14</v>
      </c>
      <c r="C70" s="67" t="s">
        <v>15</v>
      </c>
      <c r="D70" s="60" t="s">
        <v>4</v>
      </c>
      <c r="E70" s="61"/>
      <c r="F70" s="60" t="s">
        <v>5</v>
      </c>
      <c r="G70" s="61"/>
      <c r="H70" s="60" t="s">
        <v>0</v>
      </c>
      <c r="I70" s="61"/>
      <c r="J70" s="60" t="s">
        <v>12</v>
      </c>
      <c r="K70" s="61"/>
      <c r="L70" s="60" t="s">
        <v>13</v>
      </c>
      <c r="M70" s="61"/>
      <c r="N70" s="62" t="s">
        <v>6</v>
      </c>
      <c r="O70" s="63"/>
      <c r="P70" s="64"/>
    </row>
    <row r="71" spans="1:18">
      <c r="A71" s="66"/>
      <c r="B71" s="68"/>
      <c r="C71" s="68"/>
      <c r="D71" s="18" t="s">
        <v>17</v>
      </c>
      <c r="E71" s="18" t="s">
        <v>3</v>
      </c>
      <c r="F71" s="18" t="s">
        <v>17</v>
      </c>
      <c r="G71" s="18" t="s">
        <v>3</v>
      </c>
      <c r="H71" s="18" t="s">
        <v>17</v>
      </c>
      <c r="I71" s="18" t="s">
        <v>3</v>
      </c>
      <c r="J71" s="18" t="s">
        <v>17</v>
      </c>
      <c r="K71" s="18" t="s">
        <v>3</v>
      </c>
      <c r="L71" s="18" t="s">
        <v>17</v>
      </c>
      <c r="M71" s="18" t="s">
        <v>3</v>
      </c>
      <c r="N71" s="18" t="s">
        <v>2</v>
      </c>
      <c r="O71" s="19" t="s">
        <v>3</v>
      </c>
      <c r="P71" s="18" t="s">
        <v>7</v>
      </c>
    </row>
    <row r="72" spans="1:18" s="12" customFormat="1" ht="12">
      <c r="A72" s="35" t="s">
        <v>19</v>
      </c>
      <c r="B72" s="47">
        <v>518</v>
      </c>
      <c r="C72" s="30">
        <v>518</v>
      </c>
      <c r="D72" s="18">
        <v>463</v>
      </c>
      <c r="E72" s="16">
        <f t="shared" ref="E72:M132" si="12">D72/$C72</f>
        <v>0.89382239382239381</v>
      </c>
      <c r="F72" s="18">
        <v>46</v>
      </c>
      <c r="G72" s="16">
        <f t="shared" si="12"/>
        <v>8.8803088803088806E-2</v>
      </c>
      <c r="H72" s="18">
        <v>8</v>
      </c>
      <c r="I72" s="16">
        <f t="shared" si="12"/>
        <v>1.5444015444015444E-2</v>
      </c>
      <c r="J72" s="48">
        <v>1</v>
      </c>
      <c r="K72" s="16">
        <f t="shared" si="12"/>
        <v>1.9305019305019305E-3</v>
      </c>
      <c r="L72" s="18">
        <v>0</v>
      </c>
      <c r="M72" s="16">
        <f t="shared" si="12"/>
        <v>0</v>
      </c>
      <c r="N72" s="18">
        <f>SUM(D72,F72,H72)</f>
        <v>517</v>
      </c>
      <c r="O72" s="16">
        <f>N72/$C72</f>
        <v>0.99806949806949807</v>
      </c>
      <c r="P72" s="32">
        <f>RANK(O72,O$72:O$85,0)</f>
        <v>4</v>
      </c>
    </row>
    <row r="73" spans="1:18" s="12" customFormat="1" ht="12">
      <c r="A73" s="35" t="s">
        <v>20</v>
      </c>
      <c r="B73" s="33">
        <v>490</v>
      </c>
      <c r="C73" s="30">
        <v>490</v>
      </c>
      <c r="D73" s="18">
        <v>286</v>
      </c>
      <c r="E73" s="16">
        <f t="shared" si="12"/>
        <v>0.58367346938775511</v>
      </c>
      <c r="F73" s="18">
        <v>129</v>
      </c>
      <c r="G73" s="16">
        <f t="shared" si="12"/>
        <v>0.26326530612244897</v>
      </c>
      <c r="H73" s="18">
        <v>57</v>
      </c>
      <c r="I73" s="16">
        <f t="shared" si="12"/>
        <v>0.11632653061224489</v>
      </c>
      <c r="J73" s="18">
        <v>16</v>
      </c>
      <c r="K73" s="16">
        <f t="shared" si="12"/>
        <v>3.2653061224489799E-2</v>
      </c>
      <c r="L73" s="18">
        <v>2</v>
      </c>
      <c r="M73" s="16">
        <f t="shared" si="12"/>
        <v>4.0816326530612249E-3</v>
      </c>
      <c r="N73" s="18">
        <f t="shared" ref="N73:N85" si="13">SUM(D73,F73,H73)</f>
        <v>472</v>
      </c>
      <c r="O73" s="16">
        <f t="shared" ref="O73:O85" si="14">N73/$C73</f>
        <v>0.96326530612244898</v>
      </c>
      <c r="P73" s="32">
        <f t="shared" ref="P73:P85" si="15">RANK(O73,O$72:O$85,0)</f>
        <v>11</v>
      </c>
    </row>
    <row r="74" spans="1:18" s="12" customFormat="1" ht="12">
      <c r="A74" s="35" t="s">
        <v>21</v>
      </c>
      <c r="B74" s="17">
        <v>583</v>
      </c>
      <c r="C74" s="30">
        <f t="shared" ref="C74:C96" si="16">SUM(D74,F74,H74,J74,L74)</f>
        <v>583</v>
      </c>
      <c r="D74" s="18">
        <v>491</v>
      </c>
      <c r="E74" s="16">
        <f t="shared" si="12"/>
        <v>0.84219554030874788</v>
      </c>
      <c r="F74" s="18">
        <v>82</v>
      </c>
      <c r="G74" s="16">
        <f t="shared" si="12"/>
        <v>0.14065180102915953</v>
      </c>
      <c r="H74" s="18">
        <v>10</v>
      </c>
      <c r="I74" s="16">
        <f t="shared" si="12"/>
        <v>1.7152658662092625E-2</v>
      </c>
      <c r="J74" s="48">
        <v>0</v>
      </c>
      <c r="K74" s="16">
        <f t="shared" si="12"/>
        <v>0</v>
      </c>
      <c r="L74" s="18">
        <v>0</v>
      </c>
      <c r="M74" s="16">
        <f t="shared" si="12"/>
        <v>0</v>
      </c>
      <c r="N74" s="18">
        <f t="shared" si="13"/>
        <v>583</v>
      </c>
      <c r="O74" s="16">
        <f t="shared" si="14"/>
        <v>1</v>
      </c>
      <c r="P74" s="32">
        <f t="shared" si="15"/>
        <v>1</v>
      </c>
    </row>
    <row r="75" spans="1:18" s="12" customFormat="1" ht="12">
      <c r="A75" s="35" t="s">
        <v>22</v>
      </c>
      <c r="B75" s="17">
        <v>300</v>
      </c>
      <c r="C75" s="30">
        <f t="shared" si="16"/>
        <v>300</v>
      </c>
      <c r="D75" s="18">
        <v>142</v>
      </c>
      <c r="E75" s="16">
        <f t="shared" si="12"/>
        <v>0.47333333333333333</v>
      </c>
      <c r="F75" s="18">
        <v>91</v>
      </c>
      <c r="G75" s="16">
        <f t="shared" si="12"/>
        <v>0.30333333333333334</v>
      </c>
      <c r="H75" s="18">
        <v>63</v>
      </c>
      <c r="I75" s="16">
        <f t="shared" si="12"/>
        <v>0.21</v>
      </c>
      <c r="J75" s="18">
        <v>4</v>
      </c>
      <c r="K75" s="16">
        <f t="shared" si="12"/>
        <v>1.3333333333333334E-2</v>
      </c>
      <c r="L75" s="18"/>
      <c r="M75" s="16">
        <f t="shared" si="12"/>
        <v>0</v>
      </c>
      <c r="N75" s="18">
        <f t="shared" si="13"/>
        <v>296</v>
      </c>
      <c r="O75" s="16">
        <f t="shared" si="14"/>
        <v>0.98666666666666669</v>
      </c>
      <c r="P75" s="32">
        <f t="shared" si="15"/>
        <v>8</v>
      </c>
    </row>
    <row r="76" spans="1:18" s="12" customFormat="1" ht="12">
      <c r="A76" s="35" t="s">
        <v>23</v>
      </c>
      <c r="B76" s="17">
        <v>384</v>
      </c>
      <c r="C76" s="30">
        <f t="shared" si="16"/>
        <v>384</v>
      </c>
      <c r="D76" s="18">
        <v>259</v>
      </c>
      <c r="E76" s="16">
        <f t="shared" si="12"/>
        <v>0.67447916666666663</v>
      </c>
      <c r="F76" s="18">
        <v>112</v>
      </c>
      <c r="G76" s="16">
        <f t="shared" si="12"/>
        <v>0.29166666666666669</v>
      </c>
      <c r="H76" s="18">
        <v>13</v>
      </c>
      <c r="I76" s="16">
        <f t="shared" si="12"/>
        <v>3.3854166666666664E-2</v>
      </c>
      <c r="J76" s="42">
        <v>0</v>
      </c>
      <c r="K76" s="16">
        <f t="shared" si="12"/>
        <v>0</v>
      </c>
      <c r="L76" s="18">
        <v>0</v>
      </c>
      <c r="M76" s="16">
        <f t="shared" si="12"/>
        <v>0</v>
      </c>
      <c r="N76" s="18">
        <f t="shared" si="13"/>
        <v>384</v>
      </c>
      <c r="O76" s="16">
        <f t="shared" si="14"/>
        <v>1</v>
      </c>
      <c r="P76" s="32">
        <f t="shared" si="15"/>
        <v>1</v>
      </c>
    </row>
    <row r="77" spans="1:18" s="12" customFormat="1" ht="12">
      <c r="A77" s="36" t="s">
        <v>24</v>
      </c>
      <c r="B77" s="17">
        <v>305</v>
      </c>
      <c r="C77" s="30">
        <f t="shared" si="16"/>
        <v>305</v>
      </c>
      <c r="D77" s="18">
        <v>137</v>
      </c>
      <c r="E77" s="16">
        <f t="shared" si="12"/>
        <v>0.44918032786885248</v>
      </c>
      <c r="F77" s="18">
        <v>99</v>
      </c>
      <c r="G77" s="16">
        <f t="shared" si="12"/>
        <v>0.32459016393442625</v>
      </c>
      <c r="H77" s="18">
        <v>53</v>
      </c>
      <c r="I77" s="16">
        <f t="shared" si="12"/>
        <v>0.17377049180327869</v>
      </c>
      <c r="J77" s="48">
        <v>15</v>
      </c>
      <c r="K77" s="16">
        <f t="shared" si="12"/>
        <v>4.9180327868852458E-2</v>
      </c>
      <c r="L77" s="18">
        <v>1</v>
      </c>
      <c r="M77" s="16">
        <f t="shared" si="12"/>
        <v>3.2786885245901639E-3</v>
      </c>
      <c r="N77" s="18">
        <f t="shared" si="13"/>
        <v>289</v>
      </c>
      <c r="O77" s="16">
        <f t="shared" si="14"/>
        <v>0.94754098360655736</v>
      </c>
      <c r="P77" s="32">
        <f t="shared" si="15"/>
        <v>12</v>
      </c>
    </row>
    <row r="78" spans="1:18" s="12" customFormat="1" ht="12">
      <c r="A78" s="36" t="s">
        <v>25</v>
      </c>
      <c r="B78" s="17">
        <v>288</v>
      </c>
      <c r="C78" s="30">
        <f t="shared" si="16"/>
        <v>288</v>
      </c>
      <c r="D78" s="18">
        <v>238</v>
      </c>
      <c r="E78" s="16">
        <f t="shared" si="12"/>
        <v>0.82638888888888884</v>
      </c>
      <c r="F78" s="18">
        <v>42</v>
      </c>
      <c r="G78" s="16">
        <f t="shared" si="12"/>
        <v>0.14583333333333334</v>
      </c>
      <c r="H78" s="18">
        <v>7</v>
      </c>
      <c r="I78" s="16">
        <f t="shared" si="12"/>
        <v>2.4305555555555556E-2</v>
      </c>
      <c r="J78" s="18">
        <v>1</v>
      </c>
      <c r="K78" s="16">
        <f t="shared" si="12"/>
        <v>3.472222222222222E-3</v>
      </c>
      <c r="L78" s="18"/>
      <c r="M78" s="16">
        <f t="shared" ref="M78:M132" si="17">L78/$C78</f>
        <v>0</v>
      </c>
      <c r="N78" s="18">
        <f t="shared" si="13"/>
        <v>287</v>
      </c>
      <c r="O78" s="16">
        <f t="shared" si="14"/>
        <v>0.99652777777777779</v>
      </c>
      <c r="P78" s="32">
        <f t="shared" si="15"/>
        <v>5</v>
      </c>
    </row>
    <row r="79" spans="1:18" s="12" customFormat="1" ht="12">
      <c r="A79" s="35" t="s">
        <v>26</v>
      </c>
      <c r="B79" s="17">
        <v>165</v>
      </c>
      <c r="C79" s="30">
        <f t="shared" si="16"/>
        <v>165</v>
      </c>
      <c r="D79" s="18">
        <v>89</v>
      </c>
      <c r="E79" s="16">
        <f t="shared" si="12"/>
        <v>0.53939393939393943</v>
      </c>
      <c r="F79" s="18">
        <v>49</v>
      </c>
      <c r="G79" s="16">
        <f t="shared" si="12"/>
        <v>0.29696969696969699</v>
      </c>
      <c r="H79" s="18">
        <v>18</v>
      </c>
      <c r="I79" s="16">
        <f t="shared" si="12"/>
        <v>0.10909090909090909</v>
      </c>
      <c r="J79" s="48">
        <v>9</v>
      </c>
      <c r="K79" s="16">
        <f t="shared" si="12"/>
        <v>5.4545454545454543E-2</v>
      </c>
      <c r="L79" s="18">
        <v>0</v>
      </c>
      <c r="M79" s="16">
        <f t="shared" si="17"/>
        <v>0</v>
      </c>
      <c r="N79" s="18">
        <f t="shared" si="13"/>
        <v>156</v>
      </c>
      <c r="O79" s="16">
        <f t="shared" si="14"/>
        <v>0.94545454545454544</v>
      </c>
      <c r="P79" s="32">
        <f t="shared" si="15"/>
        <v>13</v>
      </c>
    </row>
    <row r="80" spans="1:18" s="12" customFormat="1" ht="12">
      <c r="A80" s="35" t="s">
        <v>27</v>
      </c>
      <c r="B80" s="33">
        <v>181</v>
      </c>
      <c r="C80" s="30">
        <f t="shared" si="16"/>
        <v>181</v>
      </c>
      <c r="D80" s="18">
        <v>124</v>
      </c>
      <c r="E80" s="16">
        <f t="shared" si="12"/>
        <v>0.68508287292817682</v>
      </c>
      <c r="F80" s="18">
        <v>41</v>
      </c>
      <c r="G80" s="16">
        <f t="shared" si="12"/>
        <v>0.22651933701657459</v>
      </c>
      <c r="H80" s="18">
        <v>12</v>
      </c>
      <c r="I80" s="16">
        <f t="shared" si="12"/>
        <v>6.6298342541436461E-2</v>
      </c>
      <c r="J80" s="18">
        <v>4</v>
      </c>
      <c r="K80" s="16">
        <f t="shared" si="12"/>
        <v>2.2099447513812154E-2</v>
      </c>
      <c r="L80" s="18">
        <v>0</v>
      </c>
      <c r="M80" s="16">
        <f t="shared" si="17"/>
        <v>0</v>
      </c>
      <c r="N80" s="18">
        <f t="shared" si="13"/>
        <v>177</v>
      </c>
      <c r="O80" s="16">
        <f t="shared" si="14"/>
        <v>0.97790055248618779</v>
      </c>
      <c r="P80" s="32">
        <f t="shared" si="15"/>
        <v>10</v>
      </c>
    </row>
    <row r="81" spans="1:16" s="12" customFormat="1" ht="12">
      <c r="A81" s="35" t="s">
        <v>28</v>
      </c>
      <c r="B81" s="47">
        <v>96</v>
      </c>
      <c r="C81" s="30">
        <f t="shared" si="16"/>
        <v>96</v>
      </c>
      <c r="D81" s="18">
        <v>50</v>
      </c>
      <c r="E81" s="16">
        <f t="shared" si="12"/>
        <v>0.52083333333333337</v>
      </c>
      <c r="F81" s="18">
        <v>32</v>
      </c>
      <c r="G81" s="16">
        <f t="shared" si="12"/>
        <v>0.33333333333333331</v>
      </c>
      <c r="H81" s="18">
        <v>12</v>
      </c>
      <c r="I81" s="16">
        <f t="shared" si="12"/>
        <v>0.125</v>
      </c>
      <c r="J81" s="48">
        <v>1</v>
      </c>
      <c r="K81" s="16">
        <f t="shared" si="12"/>
        <v>1.0416666666666666E-2</v>
      </c>
      <c r="L81" s="18">
        <v>1</v>
      </c>
      <c r="M81" s="16">
        <f t="shared" si="17"/>
        <v>1.0416666666666666E-2</v>
      </c>
      <c r="N81" s="18">
        <f t="shared" si="13"/>
        <v>94</v>
      </c>
      <c r="O81" s="16">
        <f t="shared" si="14"/>
        <v>0.97916666666666663</v>
      </c>
      <c r="P81" s="32">
        <f t="shared" si="15"/>
        <v>9</v>
      </c>
    </row>
    <row r="82" spans="1:16" s="12" customFormat="1" ht="12">
      <c r="A82" s="35" t="s">
        <v>29</v>
      </c>
      <c r="B82" s="17">
        <v>236</v>
      </c>
      <c r="C82" s="30">
        <v>236</v>
      </c>
      <c r="D82" s="18">
        <v>157</v>
      </c>
      <c r="E82" s="16">
        <f t="shared" si="12"/>
        <v>0.6652542372881356</v>
      </c>
      <c r="F82" s="18">
        <v>60</v>
      </c>
      <c r="G82" s="16">
        <f t="shared" si="12"/>
        <v>0.25423728813559321</v>
      </c>
      <c r="H82" s="18">
        <v>17</v>
      </c>
      <c r="I82" s="16">
        <f t="shared" si="12"/>
        <v>7.2033898305084748E-2</v>
      </c>
      <c r="J82" s="48">
        <v>2</v>
      </c>
      <c r="K82" s="16">
        <f t="shared" si="12"/>
        <v>8.4745762711864406E-3</v>
      </c>
      <c r="L82" s="18"/>
      <c r="M82" s="16">
        <f t="shared" si="17"/>
        <v>0</v>
      </c>
      <c r="N82" s="18">
        <f t="shared" si="13"/>
        <v>234</v>
      </c>
      <c r="O82" s="16">
        <f t="shared" si="14"/>
        <v>0.99152542372881358</v>
      </c>
      <c r="P82" s="32">
        <f t="shared" si="15"/>
        <v>7</v>
      </c>
    </row>
    <row r="83" spans="1:16" s="12" customFormat="1" ht="12">
      <c r="A83" s="35" t="s">
        <v>30</v>
      </c>
      <c r="B83" s="17">
        <v>388</v>
      </c>
      <c r="C83" s="30">
        <v>388</v>
      </c>
      <c r="D83" s="18">
        <v>262</v>
      </c>
      <c r="E83" s="16">
        <f t="shared" si="12"/>
        <v>0.67525773195876293</v>
      </c>
      <c r="F83" s="18">
        <v>94</v>
      </c>
      <c r="G83" s="16">
        <f t="shared" si="12"/>
        <v>0.2422680412371134</v>
      </c>
      <c r="H83" s="18">
        <v>30</v>
      </c>
      <c r="I83" s="16">
        <f t="shared" si="12"/>
        <v>7.7319587628865982E-2</v>
      </c>
      <c r="J83" s="42">
        <v>2</v>
      </c>
      <c r="K83" s="16">
        <f t="shared" si="12"/>
        <v>5.1546391752577319E-3</v>
      </c>
      <c r="L83" s="18">
        <v>0</v>
      </c>
      <c r="M83" s="16">
        <f t="shared" si="17"/>
        <v>0</v>
      </c>
      <c r="N83" s="18">
        <f t="shared" si="13"/>
        <v>386</v>
      </c>
      <c r="O83" s="16">
        <f t="shared" si="14"/>
        <v>0.99484536082474229</v>
      </c>
      <c r="P83" s="32">
        <f t="shared" si="15"/>
        <v>6</v>
      </c>
    </row>
    <row r="84" spans="1:16" s="12" customFormat="1" ht="12">
      <c r="A84" s="35" t="s">
        <v>31</v>
      </c>
      <c r="B84" s="17">
        <v>57</v>
      </c>
      <c r="C84" s="30">
        <v>57</v>
      </c>
      <c r="D84" s="18">
        <v>24</v>
      </c>
      <c r="E84" s="16">
        <f t="shared" si="12"/>
        <v>0.42105263157894735</v>
      </c>
      <c r="F84" s="18">
        <v>22</v>
      </c>
      <c r="G84" s="16">
        <f t="shared" si="12"/>
        <v>0.38596491228070173</v>
      </c>
      <c r="H84" s="18">
        <v>7</v>
      </c>
      <c r="I84" s="16">
        <f t="shared" si="12"/>
        <v>0.12280701754385964</v>
      </c>
      <c r="J84" s="18">
        <v>4</v>
      </c>
      <c r="K84" s="16">
        <f t="shared" si="12"/>
        <v>7.0175438596491224E-2</v>
      </c>
      <c r="L84" s="18"/>
      <c r="M84" s="16">
        <f t="shared" si="17"/>
        <v>0</v>
      </c>
      <c r="N84" s="18">
        <f t="shared" si="13"/>
        <v>53</v>
      </c>
      <c r="O84" s="16">
        <f t="shared" si="14"/>
        <v>0.92982456140350878</v>
      </c>
      <c r="P84" s="32">
        <f t="shared" si="15"/>
        <v>14</v>
      </c>
    </row>
    <row r="85" spans="1:16" s="12" customFormat="1" ht="12">
      <c r="A85" s="35" t="s">
        <v>32</v>
      </c>
      <c r="B85" s="33">
        <v>19</v>
      </c>
      <c r="C85" s="30">
        <v>19</v>
      </c>
      <c r="D85" s="18">
        <v>7</v>
      </c>
      <c r="E85" s="16">
        <f t="shared" si="12"/>
        <v>0.36842105263157893</v>
      </c>
      <c r="F85" s="18">
        <v>11</v>
      </c>
      <c r="G85" s="16">
        <f t="shared" si="12"/>
        <v>0.57894736842105265</v>
      </c>
      <c r="H85" s="18">
        <v>1</v>
      </c>
      <c r="I85" s="16">
        <f t="shared" si="12"/>
        <v>5.2631578947368418E-2</v>
      </c>
      <c r="J85" s="18">
        <v>0</v>
      </c>
      <c r="K85" s="16">
        <f t="shared" si="12"/>
        <v>0</v>
      </c>
      <c r="L85" s="18">
        <v>0</v>
      </c>
      <c r="M85" s="16">
        <f t="shared" si="17"/>
        <v>0</v>
      </c>
      <c r="N85" s="18">
        <f t="shared" si="13"/>
        <v>19</v>
      </c>
      <c r="O85" s="16">
        <f t="shared" si="14"/>
        <v>1</v>
      </c>
      <c r="P85" s="32">
        <f t="shared" si="15"/>
        <v>1</v>
      </c>
    </row>
    <row r="86" spans="1:16" s="46" customFormat="1">
      <c r="A86" s="29" t="s">
        <v>33</v>
      </c>
      <c r="B86" s="29">
        <f>SUM(B72:B85)</f>
        <v>4010</v>
      </c>
      <c r="C86" s="34">
        <f t="shared" si="16"/>
        <v>4010</v>
      </c>
      <c r="D86" s="29">
        <f>SUM(D72:D85)</f>
        <v>2729</v>
      </c>
      <c r="E86" s="31">
        <f t="shared" si="12"/>
        <v>0.68054862842892772</v>
      </c>
      <c r="F86" s="29">
        <f>SUM(F72:F85)</f>
        <v>910</v>
      </c>
      <c r="G86" s="31">
        <f t="shared" si="12"/>
        <v>0.22693266832917705</v>
      </c>
      <c r="H86" s="29">
        <f>SUM(H72:H85)</f>
        <v>308</v>
      </c>
      <c r="I86" s="31">
        <f t="shared" si="12"/>
        <v>7.680798004987531E-2</v>
      </c>
      <c r="J86" s="29">
        <f>SUM(J72:J85)</f>
        <v>59</v>
      </c>
      <c r="K86" s="31">
        <f t="shared" si="12"/>
        <v>1.4713216957605985E-2</v>
      </c>
      <c r="L86" s="29">
        <f>SUM(L72:L85)</f>
        <v>4</v>
      </c>
      <c r="M86" s="31">
        <f t="shared" si="17"/>
        <v>9.9750623441396502E-4</v>
      </c>
      <c r="N86" s="20">
        <f>SUM(D86,F86,H86)</f>
        <v>3947</v>
      </c>
      <c r="O86" s="31">
        <f>N86/$C86</f>
        <v>0.98428927680798006</v>
      </c>
      <c r="P86" s="37"/>
    </row>
    <row r="87" spans="1:16" s="12" customFormat="1" ht="12">
      <c r="A87" s="35" t="s">
        <v>19</v>
      </c>
      <c r="B87" s="47">
        <v>610</v>
      </c>
      <c r="C87" s="30">
        <v>610</v>
      </c>
      <c r="D87" s="18">
        <v>493</v>
      </c>
      <c r="E87" s="16">
        <f t="shared" si="12"/>
        <v>0.80819672131147546</v>
      </c>
      <c r="F87" s="18">
        <v>76</v>
      </c>
      <c r="G87" s="16">
        <f t="shared" si="12"/>
        <v>0.12459016393442623</v>
      </c>
      <c r="H87" s="18">
        <v>32</v>
      </c>
      <c r="I87" s="16">
        <f t="shared" si="12"/>
        <v>5.2459016393442623E-2</v>
      </c>
      <c r="J87" s="48">
        <v>9</v>
      </c>
      <c r="K87" s="16">
        <f t="shared" si="12"/>
        <v>1.4754098360655738E-2</v>
      </c>
      <c r="L87" s="18">
        <v>0</v>
      </c>
      <c r="M87" s="16">
        <f t="shared" si="17"/>
        <v>0</v>
      </c>
      <c r="N87" s="18">
        <f t="shared" ref="N87:N131" si="18">SUM(D87,F87,H87)</f>
        <v>601</v>
      </c>
      <c r="O87" s="16">
        <f t="shared" ref="O87:O132" si="19">N87/$C87</f>
        <v>0.98524590163934422</v>
      </c>
      <c r="P87" s="32">
        <f>RANK(O87,O$87:O$100,0)</f>
        <v>9</v>
      </c>
    </row>
    <row r="88" spans="1:16" s="12" customFormat="1" ht="12">
      <c r="A88" s="35" t="s">
        <v>20</v>
      </c>
      <c r="B88" s="33">
        <v>706</v>
      </c>
      <c r="C88" s="30">
        <v>706</v>
      </c>
      <c r="D88" s="18">
        <v>563</v>
      </c>
      <c r="E88" s="16">
        <f t="shared" si="12"/>
        <v>0.7974504249291785</v>
      </c>
      <c r="F88" s="18">
        <v>82</v>
      </c>
      <c r="G88" s="16">
        <f t="shared" si="12"/>
        <v>0.11614730878186968</v>
      </c>
      <c r="H88" s="18">
        <v>43</v>
      </c>
      <c r="I88" s="16">
        <f t="shared" si="12"/>
        <v>6.0906515580736544E-2</v>
      </c>
      <c r="J88" s="18">
        <v>17</v>
      </c>
      <c r="K88" s="16">
        <f t="shared" si="12"/>
        <v>2.4079320113314446E-2</v>
      </c>
      <c r="L88" s="18">
        <v>1</v>
      </c>
      <c r="M88" s="16">
        <f t="shared" si="17"/>
        <v>1.4164305949008499E-3</v>
      </c>
      <c r="N88" s="18">
        <f t="shared" si="18"/>
        <v>688</v>
      </c>
      <c r="O88" s="16">
        <f t="shared" si="19"/>
        <v>0.9745042492917847</v>
      </c>
      <c r="P88" s="32">
        <f t="shared" ref="P88:P100" si="20">RANK(O88,O$87:O$100,0)</f>
        <v>12</v>
      </c>
    </row>
    <row r="89" spans="1:16" s="12" customFormat="1" ht="12">
      <c r="A89" s="35" t="s">
        <v>21</v>
      </c>
      <c r="B89" s="17">
        <v>555</v>
      </c>
      <c r="C89" s="30">
        <f t="shared" si="16"/>
        <v>555</v>
      </c>
      <c r="D89" s="18">
        <v>415</v>
      </c>
      <c r="E89" s="16">
        <f t="shared" si="12"/>
        <v>0.74774774774774777</v>
      </c>
      <c r="F89" s="18">
        <v>91</v>
      </c>
      <c r="G89" s="16">
        <f t="shared" si="12"/>
        <v>0.16396396396396395</v>
      </c>
      <c r="H89" s="18">
        <v>39</v>
      </c>
      <c r="I89" s="16">
        <f t="shared" si="12"/>
        <v>7.0270270270270274E-2</v>
      </c>
      <c r="J89" s="48">
        <v>6</v>
      </c>
      <c r="K89" s="16">
        <f t="shared" si="12"/>
        <v>1.0810810810810811E-2</v>
      </c>
      <c r="L89" s="18">
        <v>4</v>
      </c>
      <c r="M89" s="16">
        <f t="shared" si="17"/>
        <v>7.2072072072072073E-3</v>
      </c>
      <c r="N89" s="18">
        <f t="shared" si="18"/>
        <v>545</v>
      </c>
      <c r="O89" s="16">
        <f t="shared" si="19"/>
        <v>0.98198198198198194</v>
      </c>
      <c r="P89" s="32">
        <f t="shared" si="20"/>
        <v>11</v>
      </c>
    </row>
    <row r="90" spans="1:16" s="12" customFormat="1" ht="12">
      <c r="A90" s="35" t="s">
        <v>22</v>
      </c>
      <c r="B90" s="17">
        <v>332</v>
      </c>
      <c r="C90" s="30">
        <f t="shared" si="16"/>
        <v>332</v>
      </c>
      <c r="D90" s="18">
        <v>227</v>
      </c>
      <c r="E90" s="16">
        <f t="shared" si="12"/>
        <v>0.6837349397590361</v>
      </c>
      <c r="F90" s="18">
        <v>70</v>
      </c>
      <c r="G90" s="16">
        <f t="shared" si="12"/>
        <v>0.21084337349397592</v>
      </c>
      <c r="H90" s="18">
        <v>31</v>
      </c>
      <c r="I90" s="16">
        <f t="shared" si="12"/>
        <v>9.337349397590361E-2</v>
      </c>
      <c r="J90" s="18">
        <v>4</v>
      </c>
      <c r="K90" s="16">
        <f t="shared" si="12"/>
        <v>1.2048192771084338E-2</v>
      </c>
      <c r="L90" s="18"/>
      <c r="M90" s="16">
        <f t="shared" si="17"/>
        <v>0</v>
      </c>
      <c r="N90" s="18">
        <f t="shared" si="18"/>
        <v>328</v>
      </c>
      <c r="O90" s="16">
        <f t="shared" si="19"/>
        <v>0.98795180722891562</v>
      </c>
      <c r="P90" s="32">
        <f t="shared" si="20"/>
        <v>8</v>
      </c>
    </row>
    <row r="91" spans="1:16" s="12" customFormat="1" ht="12">
      <c r="A91" s="35" t="s">
        <v>23</v>
      </c>
      <c r="B91" s="17">
        <v>362</v>
      </c>
      <c r="C91" s="30">
        <f t="shared" si="16"/>
        <v>362</v>
      </c>
      <c r="D91" s="18">
        <v>140</v>
      </c>
      <c r="E91" s="16">
        <f t="shared" si="12"/>
        <v>0.38674033149171272</v>
      </c>
      <c r="F91" s="18">
        <v>211</v>
      </c>
      <c r="G91" s="16">
        <f t="shared" si="12"/>
        <v>0.58287292817679559</v>
      </c>
      <c r="H91" s="18">
        <v>11</v>
      </c>
      <c r="I91" s="16">
        <f t="shared" si="12"/>
        <v>3.0386740331491711E-2</v>
      </c>
      <c r="J91" s="42">
        <v>0</v>
      </c>
      <c r="K91" s="16">
        <f t="shared" si="12"/>
        <v>0</v>
      </c>
      <c r="L91" s="18">
        <v>0</v>
      </c>
      <c r="M91" s="16">
        <f t="shared" si="17"/>
        <v>0</v>
      </c>
      <c r="N91" s="18">
        <f t="shared" si="18"/>
        <v>362</v>
      </c>
      <c r="O91" s="16">
        <f t="shared" si="19"/>
        <v>1</v>
      </c>
      <c r="P91" s="32">
        <f t="shared" si="20"/>
        <v>1</v>
      </c>
    </row>
    <row r="92" spans="1:16" s="12" customFormat="1" ht="12">
      <c r="A92" s="36" t="s">
        <v>24</v>
      </c>
      <c r="B92" s="17">
        <v>260</v>
      </c>
      <c r="C92" s="30">
        <f t="shared" si="16"/>
        <v>260</v>
      </c>
      <c r="D92" s="18">
        <v>150</v>
      </c>
      <c r="E92" s="16">
        <f t="shared" si="12"/>
        <v>0.57692307692307687</v>
      </c>
      <c r="F92" s="18">
        <v>83</v>
      </c>
      <c r="G92" s="16">
        <f t="shared" si="12"/>
        <v>0.31923076923076921</v>
      </c>
      <c r="H92" s="18">
        <v>25</v>
      </c>
      <c r="I92" s="16">
        <f t="shared" si="12"/>
        <v>9.6153846153846159E-2</v>
      </c>
      <c r="J92" s="48">
        <v>2</v>
      </c>
      <c r="K92" s="16">
        <f t="shared" si="12"/>
        <v>7.6923076923076927E-3</v>
      </c>
      <c r="L92" s="18"/>
      <c r="M92" s="16">
        <f t="shared" si="17"/>
        <v>0</v>
      </c>
      <c r="N92" s="18">
        <f t="shared" si="18"/>
        <v>258</v>
      </c>
      <c r="O92" s="16">
        <f t="shared" si="19"/>
        <v>0.99230769230769234</v>
      </c>
      <c r="P92" s="32">
        <f t="shared" si="20"/>
        <v>7</v>
      </c>
    </row>
    <row r="93" spans="1:16" s="12" customFormat="1" ht="12">
      <c r="A93" s="36" t="s">
        <v>25</v>
      </c>
      <c r="B93" s="17">
        <v>267</v>
      </c>
      <c r="C93" s="30">
        <f t="shared" si="16"/>
        <v>267</v>
      </c>
      <c r="D93" s="18">
        <v>140</v>
      </c>
      <c r="E93" s="16">
        <f t="shared" si="12"/>
        <v>0.52434456928838946</v>
      </c>
      <c r="F93" s="18">
        <v>119</v>
      </c>
      <c r="G93" s="16">
        <f t="shared" si="12"/>
        <v>0.44569288389513106</v>
      </c>
      <c r="H93" s="18">
        <v>8</v>
      </c>
      <c r="I93" s="16">
        <f t="shared" si="12"/>
        <v>2.9962546816479401E-2</v>
      </c>
      <c r="J93" s="18"/>
      <c r="K93" s="16">
        <f t="shared" si="12"/>
        <v>0</v>
      </c>
      <c r="L93" s="18"/>
      <c r="M93" s="16">
        <f t="shared" si="17"/>
        <v>0</v>
      </c>
      <c r="N93" s="18">
        <f t="shared" si="18"/>
        <v>267</v>
      </c>
      <c r="O93" s="16">
        <f t="shared" si="19"/>
        <v>1</v>
      </c>
      <c r="P93" s="32">
        <f t="shared" si="20"/>
        <v>1</v>
      </c>
    </row>
    <row r="94" spans="1:16" s="12" customFormat="1" ht="12">
      <c r="A94" s="35" t="s">
        <v>26</v>
      </c>
      <c r="B94" s="17">
        <v>113</v>
      </c>
      <c r="C94" s="30">
        <f t="shared" si="16"/>
        <v>113</v>
      </c>
      <c r="D94" s="18">
        <v>62</v>
      </c>
      <c r="E94" s="16">
        <f t="shared" si="12"/>
        <v>0.54867256637168138</v>
      </c>
      <c r="F94" s="18">
        <v>34</v>
      </c>
      <c r="G94" s="16">
        <f t="shared" si="12"/>
        <v>0.30088495575221241</v>
      </c>
      <c r="H94" s="18">
        <v>14</v>
      </c>
      <c r="I94" s="16">
        <f t="shared" si="12"/>
        <v>0.12389380530973451</v>
      </c>
      <c r="J94" s="48">
        <v>2</v>
      </c>
      <c r="K94" s="16">
        <f t="shared" si="12"/>
        <v>1.7699115044247787E-2</v>
      </c>
      <c r="L94" s="18">
        <v>1</v>
      </c>
      <c r="M94" s="16">
        <f t="shared" si="17"/>
        <v>8.8495575221238937E-3</v>
      </c>
      <c r="N94" s="18">
        <f t="shared" si="18"/>
        <v>110</v>
      </c>
      <c r="O94" s="16">
        <f t="shared" si="19"/>
        <v>0.97345132743362828</v>
      </c>
      <c r="P94" s="32">
        <f t="shared" si="20"/>
        <v>13</v>
      </c>
    </row>
    <row r="95" spans="1:16" s="12" customFormat="1" ht="12">
      <c r="A95" s="35" t="s">
        <v>27</v>
      </c>
      <c r="B95" s="33">
        <v>159</v>
      </c>
      <c r="C95" s="30">
        <f t="shared" si="16"/>
        <v>159</v>
      </c>
      <c r="D95" s="18">
        <v>139</v>
      </c>
      <c r="E95" s="16">
        <f t="shared" si="12"/>
        <v>0.87421383647798745</v>
      </c>
      <c r="F95" s="18">
        <v>17</v>
      </c>
      <c r="G95" s="16">
        <f t="shared" si="12"/>
        <v>0.1069182389937107</v>
      </c>
      <c r="H95" s="18">
        <v>3</v>
      </c>
      <c r="I95" s="16">
        <f t="shared" si="12"/>
        <v>1.8867924528301886E-2</v>
      </c>
      <c r="J95" s="18">
        <v>0</v>
      </c>
      <c r="K95" s="16">
        <f t="shared" si="12"/>
        <v>0</v>
      </c>
      <c r="L95" s="18">
        <v>0</v>
      </c>
      <c r="M95" s="16">
        <f t="shared" si="17"/>
        <v>0</v>
      </c>
      <c r="N95" s="18">
        <f t="shared" si="18"/>
        <v>159</v>
      </c>
      <c r="O95" s="16">
        <f t="shared" si="19"/>
        <v>1</v>
      </c>
      <c r="P95" s="32">
        <f t="shared" si="20"/>
        <v>1</v>
      </c>
    </row>
    <row r="96" spans="1:16" s="12" customFormat="1" ht="12">
      <c r="A96" s="35" t="s">
        <v>28</v>
      </c>
      <c r="B96" s="47">
        <v>94</v>
      </c>
      <c r="C96" s="30">
        <f t="shared" si="16"/>
        <v>94</v>
      </c>
      <c r="D96" s="18">
        <v>15</v>
      </c>
      <c r="E96" s="16">
        <f t="shared" si="12"/>
        <v>0.15957446808510639</v>
      </c>
      <c r="F96" s="18">
        <v>43</v>
      </c>
      <c r="G96" s="16">
        <f t="shared" si="12"/>
        <v>0.45744680851063829</v>
      </c>
      <c r="H96" s="18">
        <v>36</v>
      </c>
      <c r="I96" s="16">
        <f t="shared" si="12"/>
        <v>0.38297872340425532</v>
      </c>
      <c r="J96" s="48">
        <v>0</v>
      </c>
      <c r="K96" s="16">
        <f t="shared" si="12"/>
        <v>0</v>
      </c>
      <c r="L96" s="18">
        <v>0</v>
      </c>
      <c r="M96" s="16">
        <f t="shared" si="17"/>
        <v>0</v>
      </c>
      <c r="N96" s="18">
        <f t="shared" si="18"/>
        <v>94</v>
      </c>
      <c r="O96" s="16">
        <f t="shared" si="19"/>
        <v>1</v>
      </c>
      <c r="P96" s="32">
        <f t="shared" si="20"/>
        <v>1</v>
      </c>
    </row>
    <row r="97" spans="1:16" s="12" customFormat="1" ht="12">
      <c r="A97" s="35" t="s">
        <v>29</v>
      </c>
      <c r="B97" s="17">
        <v>194</v>
      </c>
      <c r="C97" s="30">
        <v>194</v>
      </c>
      <c r="D97" s="18">
        <v>116</v>
      </c>
      <c r="E97" s="16">
        <f t="shared" si="12"/>
        <v>0.59793814432989689</v>
      </c>
      <c r="F97" s="18">
        <v>56</v>
      </c>
      <c r="G97" s="16">
        <f t="shared" si="12"/>
        <v>0.28865979381443296</v>
      </c>
      <c r="H97" s="18">
        <v>19</v>
      </c>
      <c r="I97" s="16">
        <f t="shared" si="12"/>
        <v>9.7938144329896906E-2</v>
      </c>
      <c r="J97" s="48">
        <v>3</v>
      </c>
      <c r="K97" s="16">
        <f t="shared" si="12"/>
        <v>1.5463917525773196E-2</v>
      </c>
      <c r="L97" s="18"/>
      <c r="M97" s="16">
        <f t="shared" si="17"/>
        <v>0</v>
      </c>
      <c r="N97" s="18">
        <f t="shared" si="18"/>
        <v>191</v>
      </c>
      <c r="O97" s="16">
        <f t="shared" si="19"/>
        <v>0.98453608247422686</v>
      </c>
      <c r="P97" s="32">
        <f t="shared" si="20"/>
        <v>10</v>
      </c>
    </row>
    <row r="98" spans="1:16" s="12" customFormat="1" ht="12">
      <c r="A98" s="35" t="s">
        <v>30</v>
      </c>
      <c r="B98" s="17">
        <v>324</v>
      </c>
      <c r="C98" s="30">
        <v>324</v>
      </c>
      <c r="D98" s="18">
        <v>234</v>
      </c>
      <c r="E98" s="16">
        <f t="shared" si="12"/>
        <v>0.72222222222222221</v>
      </c>
      <c r="F98" s="18">
        <v>62</v>
      </c>
      <c r="G98" s="16">
        <f t="shared" si="12"/>
        <v>0.19135802469135801</v>
      </c>
      <c r="H98" s="18">
        <v>28</v>
      </c>
      <c r="I98" s="16">
        <f t="shared" si="12"/>
        <v>8.6419753086419748E-2</v>
      </c>
      <c r="J98" s="42">
        <v>0</v>
      </c>
      <c r="K98" s="16">
        <f t="shared" si="12"/>
        <v>0</v>
      </c>
      <c r="L98" s="18">
        <v>0</v>
      </c>
      <c r="M98" s="16">
        <f t="shared" si="17"/>
        <v>0</v>
      </c>
      <c r="N98" s="18">
        <f t="shared" si="18"/>
        <v>324</v>
      </c>
      <c r="O98" s="16">
        <f t="shared" si="19"/>
        <v>1</v>
      </c>
      <c r="P98" s="32">
        <f t="shared" si="20"/>
        <v>1</v>
      </c>
    </row>
    <row r="99" spans="1:16" s="12" customFormat="1" ht="12">
      <c r="A99" s="35" t="s">
        <v>31</v>
      </c>
      <c r="B99" s="17">
        <v>99</v>
      </c>
      <c r="C99" s="30">
        <v>99</v>
      </c>
      <c r="D99" s="18">
        <v>63</v>
      </c>
      <c r="E99" s="16">
        <f t="shared" si="12"/>
        <v>0.63636363636363635</v>
      </c>
      <c r="F99" s="18">
        <v>25</v>
      </c>
      <c r="G99" s="16">
        <f t="shared" si="12"/>
        <v>0.25252525252525254</v>
      </c>
      <c r="H99" s="18">
        <v>7</v>
      </c>
      <c r="I99" s="16">
        <f t="shared" si="12"/>
        <v>7.0707070707070704E-2</v>
      </c>
      <c r="J99" s="18">
        <v>4</v>
      </c>
      <c r="K99" s="16">
        <f t="shared" si="12"/>
        <v>4.0404040404040407E-2</v>
      </c>
      <c r="L99" s="18"/>
      <c r="M99" s="16">
        <f t="shared" si="17"/>
        <v>0</v>
      </c>
      <c r="N99" s="18">
        <f t="shared" si="18"/>
        <v>95</v>
      </c>
      <c r="O99" s="16">
        <f t="shared" si="19"/>
        <v>0.95959595959595956</v>
      </c>
      <c r="P99" s="32">
        <f t="shared" si="20"/>
        <v>14</v>
      </c>
    </row>
    <row r="100" spans="1:16" s="12" customFormat="1" ht="12">
      <c r="A100" s="35" t="s">
        <v>32</v>
      </c>
      <c r="B100" s="33">
        <v>22</v>
      </c>
      <c r="C100" s="30">
        <v>22</v>
      </c>
      <c r="D100" s="18">
        <v>6</v>
      </c>
      <c r="E100" s="16">
        <f t="shared" si="12"/>
        <v>0.27272727272727271</v>
      </c>
      <c r="F100" s="18">
        <v>13</v>
      </c>
      <c r="G100" s="16">
        <f t="shared" si="12"/>
        <v>0.59090909090909094</v>
      </c>
      <c r="H100" s="18">
        <v>3</v>
      </c>
      <c r="I100" s="16">
        <f t="shared" si="12"/>
        <v>0.13636363636363635</v>
      </c>
      <c r="J100" s="18">
        <v>0</v>
      </c>
      <c r="K100" s="16">
        <f t="shared" si="12"/>
        <v>0</v>
      </c>
      <c r="L100" s="18">
        <v>0</v>
      </c>
      <c r="M100" s="16">
        <f t="shared" si="17"/>
        <v>0</v>
      </c>
      <c r="N100" s="18">
        <f t="shared" si="18"/>
        <v>22</v>
      </c>
      <c r="O100" s="16">
        <f t="shared" si="19"/>
        <v>1</v>
      </c>
      <c r="P100" s="32">
        <f t="shared" si="20"/>
        <v>1</v>
      </c>
    </row>
    <row r="101" spans="1:16" s="46" customFormat="1">
      <c r="A101" s="29" t="s">
        <v>34</v>
      </c>
      <c r="B101" s="29">
        <f>SUM(B87:B100)</f>
        <v>4097</v>
      </c>
      <c r="C101" s="34">
        <f t="shared" ref="C101:C132" si="21">SUM(D101,F101,H101,J101,L101)</f>
        <v>4097</v>
      </c>
      <c r="D101" s="29">
        <f>SUM(D87:D100)</f>
        <v>2763</v>
      </c>
      <c r="E101" s="31">
        <f t="shared" si="12"/>
        <v>0.67439589943861367</v>
      </c>
      <c r="F101" s="29">
        <f>SUM(F87:F100)</f>
        <v>982</v>
      </c>
      <c r="G101" s="31">
        <f t="shared" si="12"/>
        <v>0.23968757627532342</v>
      </c>
      <c r="H101" s="29">
        <f>SUM(H87:H100)</f>
        <v>299</v>
      </c>
      <c r="I101" s="31">
        <f t="shared" si="12"/>
        <v>7.2980229436172814E-2</v>
      </c>
      <c r="J101" s="29">
        <f>SUM(J87:J100)</f>
        <v>47</v>
      </c>
      <c r="K101" s="31">
        <f t="shared" si="12"/>
        <v>1.1471808640468635E-2</v>
      </c>
      <c r="L101" s="29">
        <f>SUM(L87:L100)</f>
        <v>6</v>
      </c>
      <c r="M101" s="31">
        <f t="shared" si="17"/>
        <v>1.4644862094215279E-3</v>
      </c>
      <c r="N101" s="20">
        <f t="shared" si="18"/>
        <v>4044</v>
      </c>
      <c r="O101" s="31">
        <f t="shared" si="19"/>
        <v>0.98706370515010988</v>
      </c>
      <c r="P101" s="37"/>
    </row>
    <row r="102" spans="1:16" s="12" customFormat="1" ht="12">
      <c r="A102" s="35" t="s">
        <v>19</v>
      </c>
      <c r="B102" s="47">
        <v>495</v>
      </c>
      <c r="C102" s="30">
        <v>495</v>
      </c>
      <c r="D102" s="18">
        <v>369</v>
      </c>
      <c r="E102" s="16">
        <f t="shared" si="12"/>
        <v>0.74545454545454548</v>
      </c>
      <c r="F102" s="18">
        <v>105</v>
      </c>
      <c r="G102" s="16">
        <f t="shared" si="12"/>
        <v>0.21212121212121213</v>
      </c>
      <c r="H102" s="18">
        <v>20</v>
      </c>
      <c r="I102" s="16">
        <f t="shared" si="12"/>
        <v>4.0404040404040407E-2</v>
      </c>
      <c r="J102" s="48">
        <v>1</v>
      </c>
      <c r="K102" s="16">
        <f t="shared" si="12"/>
        <v>2.0202020202020202E-3</v>
      </c>
      <c r="L102" s="18">
        <v>0</v>
      </c>
      <c r="M102" s="16">
        <f t="shared" si="17"/>
        <v>0</v>
      </c>
      <c r="N102" s="18">
        <f t="shared" si="18"/>
        <v>494</v>
      </c>
      <c r="O102" s="16">
        <f t="shared" si="19"/>
        <v>0.99797979797979797</v>
      </c>
      <c r="P102" s="32">
        <f>RANK(O102,O$102:O$115,0)</f>
        <v>7</v>
      </c>
    </row>
    <row r="103" spans="1:16" s="12" customFormat="1" ht="12">
      <c r="A103" s="35" t="s">
        <v>20</v>
      </c>
      <c r="B103" s="33">
        <v>470</v>
      </c>
      <c r="C103" s="30">
        <v>470</v>
      </c>
      <c r="D103" s="18">
        <v>311</v>
      </c>
      <c r="E103" s="16">
        <f t="shared" si="12"/>
        <v>0.66170212765957448</v>
      </c>
      <c r="F103" s="18">
        <v>119</v>
      </c>
      <c r="G103" s="16">
        <f t="shared" si="12"/>
        <v>0.2531914893617021</v>
      </c>
      <c r="H103" s="18">
        <v>35</v>
      </c>
      <c r="I103" s="16">
        <f t="shared" si="12"/>
        <v>7.4468085106382975E-2</v>
      </c>
      <c r="J103" s="18">
        <v>5</v>
      </c>
      <c r="K103" s="16">
        <f t="shared" si="12"/>
        <v>1.0638297872340425E-2</v>
      </c>
      <c r="L103" s="18">
        <v>0</v>
      </c>
      <c r="M103" s="16">
        <f t="shared" si="17"/>
        <v>0</v>
      </c>
      <c r="N103" s="18">
        <f t="shared" si="18"/>
        <v>465</v>
      </c>
      <c r="O103" s="16">
        <f t="shared" si="19"/>
        <v>0.98936170212765961</v>
      </c>
      <c r="P103" s="32">
        <f t="shared" ref="P103:P115" si="22">RANK(O103,O$102:O$115,0)</f>
        <v>10</v>
      </c>
    </row>
    <row r="104" spans="1:16" s="12" customFormat="1" ht="12">
      <c r="A104" s="35" t="s">
        <v>21</v>
      </c>
      <c r="B104" s="17">
        <v>329</v>
      </c>
      <c r="C104" s="30">
        <f t="shared" si="21"/>
        <v>329</v>
      </c>
      <c r="D104" s="18">
        <v>196</v>
      </c>
      <c r="E104" s="16">
        <f t="shared" si="12"/>
        <v>0.5957446808510638</v>
      </c>
      <c r="F104" s="18">
        <v>82</v>
      </c>
      <c r="G104" s="16">
        <f t="shared" si="12"/>
        <v>0.24924012158054712</v>
      </c>
      <c r="H104" s="18">
        <v>33</v>
      </c>
      <c r="I104" s="16">
        <f t="shared" si="12"/>
        <v>0.10030395136778116</v>
      </c>
      <c r="J104" s="48">
        <v>14</v>
      </c>
      <c r="K104" s="16">
        <f t="shared" si="12"/>
        <v>4.2553191489361701E-2</v>
      </c>
      <c r="L104" s="18">
        <v>4</v>
      </c>
      <c r="M104" s="16">
        <f t="shared" si="17"/>
        <v>1.2158054711246201E-2</v>
      </c>
      <c r="N104" s="18">
        <f t="shared" si="18"/>
        <v>311</v>
      </c>
      <c r="O104" s="16">
        <f t="shared" si="19"/>
        <v>0.94528875379939215</v>
      </c>
      <c r="P104" s="32">
        <f t="shared" si="22"/>
        <v>13</v>
      </c>
    </row>
    <row r="105" spans="1:16" s="12" customFormat="1" ht="12">
      <c r="A105" s="35" t="s">
        <v>22</v>
      </c>
      <c r="B105" s="17">
        <v>377</v>
      </c>
      <c r="C105" s="30">
        <f t="shared" si="21"/>
        <v>377</v>
      </c>
      <c r="D105" s="18">
        <v>183</v>
      </c>
      <c r="E105" s="16">
        <f t="shared" si="12"/>
        <v>0.48541114058355439</v>
      </c>
      <c r="F105" s="18">
        <v>119</v>
      </c>
      <c r="G105" s="16">
        <f t="shared" si="12"/>
        <v>0.3156498673740053</v>
      </c>
      <c r="H105" s="18">
        <v>58</v>
      </c>
      <c r="I105" s="16">
        <f t="shared" si="12"/>
        <v>0.15384615384615385</v>
      </c>
      <c r="J105" s="18">
        <v>12</v>
      </c>
      <c r="K105" s="16">
        <f t="shared" si="12"/>
        <v>3.1830238726790451E-2</v>
      </c>
      <c r="L105" s="18">
        <v>5</v>
      </c>
      <c r="M105" s="16">
        <f t="shared" si="17"/>
        <v>1.3262599469496022E-2</v>
      </c>
      <c r="N105" s="18">
        <f t="shared" si="18"/>
        <v>360</v>
      </c>
      <c r="O105" s="16">
        <f t="shared" si="19"/>
        <v>0.95490716180371349</v>
      </c>
      <c r="P105" s="32">
        <f t="shared" si="22"/>
        <v>12</v>
      </c>
    </row>
    <row r="106" spans="1:16" s="12" customFormat="1" ht="12">
      <c r="A106" s="35" t="s">
        <v>23</v>
      </c>
      <c r="B106" s="17">
        <v>295</v>
      </c>
      <c r="C106" s="30">
        <f t="shared" si="21"/>
        <v>295</v>
      </c>
      <c r="D106" s="18">
        <v>106</v>
      </c>
      <c r="E106" s="16">
        <f t="shared" si="12"/>
        <v>0.35932203389830508</v>
      </c>
      <c r="F106" s="18">
        <v>142</v>
      </c>
      <c r="G106" s="16">
        <f t="shared" si="12"/>
        <v>0.48135593220338985</v>
      </c>
      <c r="H106" s="18">
        <v>47</v>
      </c>
      <c r="I106" s="16">
        <f t="shared" si="12"/>
        <v>0.15932203389830507</v>
      </c>
      <c r="J106" s="42">
        <v>0</v>
      </c>
      <c r="K106" s="16">
        <f t="shared" si="12"/>
        <v>0</v>
      </c>
      <c r="L106" s="18">
        <v>0</v>
      </c>
      <c r="M106" s="16">
        <f t="shared" si="17"/>
        <v>0</v>
      </c>
      <c r="N106" s="18">
        <f t="shared" si="18"/>
        <v>295</v>
      </c>
      <c r="O106" s="16">
        <f t="shared" si="19"/>
        <v>1</v>
      </c>
      <c r="P106" s="32">
        <f t="shared" si="22"/>
        <v>1</v>
      </c>
    </row>
    <row r="107" spans="1:16" s="12" customFormat="1" ht="12">
      <c r="A107" s="36" t="s">
        <v>24</v>
      </c>
      <c r="B107" s="17">
        <v>241</v>
      </c>
      <c r="C107" s="30">
        <f t="shared" si="21"/>
        <v>241</v>
      </c>
      <c r="D107" s="18">
        <v>128</v>
      </c>
      <c r="E107" s="16">
        <f t="shared" si="12"/>
        <v>0.53112033195020747</v>
      </c>
      <c r="F107" s="18">
        <v>65</v>
      </c>
      <c r="G107" s="16">
        <f t="shared" si="12"/>
        <v>0.26970954356846472</v>
      </c>
      <c r="H107" s="18">
        <v>40</v>
      </c>
      <c r="I107" s="16">
        <f t="shared" si="12"/>
        <v>0.16597510373443983</v>
      </c>
      <c r="J107" s="48">
        <v>8</v>
      </c>
      <c r="K107" s="16">
        <f t="shared" si="12"/>
        <v>3.3195020746887967E-2</v>
      </c>
      <c r="L107" s="18"/>
      <c r="M107" s="16">
        <f t="shared" si="17"/>
        <v>0</v>
      </c>
      <c r="N107" s="18">
        <f t="shared" si="18"/>
        <v>233</v>
      </c>
      <c r="O107" s="16">
        <f t="shared" si="19"/>
        <v>0.96680497925311204</v>
      </c>
      <c r="P107" s="32">
        <f t="shared" si="22"/>
        <v>11</v>
      </c>
    </row>
    <row r="108" spans="1:16" s="12" customFormat="1" ht="12">
      <c r="A108" s="36" t="s">
        <v>25</v>
      </c>
      <c r="B108" s="17">
        <v>242</v>
      </c>
      <c r="C108" s="30">
        <f t="shared" si="21"/>
        <v>242</v>
      </c>
      <c r="D108" s="18">
        <v>197</v>
      </c>
      <c r="E108" s="16">
        <f t="shared" si="12"/>
        <v>0.81404958677685946</v>
      </c>
      <c r="F108" s="18">
        <v>39</v>
      </c>
      <c r="G108" s="16">
        <f t="shared" si="12"/>
        <v>0.16115702479338842</v>
      </c>
      <c r="H108" s="18">
        <v>6</v>
      </c>
      <c r="I108" s="16">
        <f t="shared" si="12"/>
        <v>2.4793388429752067E-2</v>
      </c>
      <c r="J108" s="18"/>
      <c r="K108" s="16">
        <f t="shared" si="12"/>
        <v>0</v>
      </c>
      <c r="L108" s="18"/>
      <c r="M108" s="16">
        <f t="shared" si="17"/>
        <v>0</v>
      </c>
      <c r="N108" s="18">
        <f t="shared" si="18"/>
        <v>242</v>
      </c>
      <c r="O108" s="16">
        <f t="shared" si="19"/>
        <v>1</v>
      </c>
      <c r="P108" s="32">
        <f t="shared" si="22"/>
        <v>1</v>
      </c>
    </row>
    <row r="109" spans="1:16" s="12" customFormat="1" ht="12">
      <c r="A109" s="35" t="s">
        <v>26</v>
      </c>
      <c r="B109" s="17">
        <v>126</v>
      </c>
      <c r="C109" s="30">
        <f t="shared" si="21"/>
        <v>126</v>
      </c>
      <c r="D109" s="18">
        <v>76</v>
      </c>
      <c r="E109" s="16">
        <f t="shared" si="12"/>
        <v>0.60317460317460314</v>
      </c>
      <c r="F109" s="18">
        <v>30</v>
      </c>
      <c r="G109" s="16">
        <f t="shared" si="12"/>
        <v>0.23809523809523808</v>
      </c>
      <c r="H109" s="18">
        <v>19</v>
      </c>
      <c r="I109" s="16">
        <f t="shared" si="12"/>
        <v>0.15079365079365079</v>
      </c>
      <c r="J109" s="48">
        <v>1</v>
      </c>
      <c r="K109" s="16">
        <f t="shared" si="12"/>
        <v>7.9365079365079361E-3</v>
      </c>
      <c r="L109" s="18">
        <v>0</v>
      </c>
      <c r="M109" s="16">
        <f t="shared" si="17"/>
        <v>0</v>
      </c>
      <c r="N109" s="18">
        <f t="shared" si="18"/>
        <v>125</v>
      </c>
      <c r="O109" s="16">
        <f t="shared" si="19"/>
        <v>0.99206349206349209</v>
      </c>
      <c r="P109" s="32">
        <f t="shared" si="22"/>
        <v>9</v>
      </c>
    </row>
    <row r="110" spans="1:16" s="12" customFormat="1" ht="12">
      <c r="A110" s="35" t="s">
        <v>27</v>
      </c>
      <c r="B110" s="33">
        <v>149</v>
      </c>
      <c r="C110" s="30">
        <f t="shared" si="21"/>
        <v>149</v>
      </c>
      <c r="D110" s="18">
        <v>72</v>
      </c>
      <c r="E110" s="16">
        <f t="shared" si="12"/>
        <v>0.48322147651006714</v>
      </c>
      <c r="F110" s="18">
        <v>49</v>
      </c>
      <c r="G110" s="16">
        <f t="shared" si="12"/>
        <v>0.32885906040268459</v>
      </c>
      <c r="H110" s="18">
        <v>18</v>
      </c>
      <c r="I110" s="16">
        <f t="shared" si="12"/>
        <v>0.12080536912751678</v>
      </c>
      <c r="J110" s="18">
        <v>10</v>
      </c>
      <c r="K110" s="16">
        <f t="shared" si="12"/>
        <v>6.7114093959731544E-2</v>
      </c>
      <c r="L110" s="18">
        <v>0</v>
      </c>
      <c r="M110" s="16">
        <f t="shared" si="17"/>
        <v>0</v>
      </c>
      <c r="N110" s="18">
        <f t="shared" si="18"/>
        <v>139</v>
      </c>
      <c r="O110" s="16">
        <f t="shared" si="19"/>
        <v>0.93288590604026844</v>
      </c>
      <c r="P110" s="32">
        <f t="shared" si="22"/>
        <v>14</v>
      </c>
    </row>
    <row r="111" spans="1:16" s="12" customFormat="1" ht="12">
      <c r="A111" s="35" t="s">
        <v>28</v>
      </c>
      <c r="B111" s="47">
        <v>75</v>
      </c>
      <c r="C111" s="30">
        <f t="shared" si="21"/>
        <v>75</v>
      </c>
      <c r="D111" s="18">
        <v>26</v>
      </c>
      <c r="E111" s="16">
        <f t="shared" si="12"/>
        <v>0.34666666666666668</v>
      </c>
      <c r="F111" s="18">
        <v>46</v>
      </c>
      <c r="G111" s="16">
        <f t="shared" si="12"/>
        <v>0.61333333333333329</v>
      </c>
      <c r="H111" s="18">
        <v>3</v>
      </c>
      <c r="I111" s="16">
        <f t="shared" si="12"/>
        <v>0.04</v>
      </c>
      <c r="J111" s="48">
        <v>0</v>
      </c>
      <c r="K111" s="16">
        <f t="shared" si="12"/>
        <v>0</v>
      </c>
      <c r="L111" s="18">
        <v>0</v>
      </c>
      <c r="M111" s="16">
        <f t="shared" si="17"/>
        <v>0</v>
      </c>
      <c r="N111" s="18">
        <f t="shared" si="18"/>
        <v>75</v>
      </c>
      <c r="O111" s="16">
        <f t="shared" si="19"/>
        <v>1</v>
      </c>
      <c r="P111" s="32">
        <f t="shared" si="22"/>
        <v>1</v>
      </c>
    </row>
    <row r="112" spans="1:16" s="12" customFormat="1" ht="12">
      <c r="A112" s="35" t="s">
        <v>29</v>
      </c>
      <c r="B112" s="17">
        <v>131</v>
      </c>
      <c r="C112" s="30">
        <v>131</v>
      </c>
      <c r="D112" s="18">
        <v>88</v>
      </c>
      <c r="E112" s="16">
        <f t="shared" si="12"/>
        <v>0.6717557251908397</v>
      </c>
      <c r="F112" s="18">
        <v>39</v>
      </c>
      <c r="G112" s="16">
        <f t="shared" si="12"/>
        <v>0.29770992366412213</v>
      </c>
      <c r="H112" s="18">
        <v>4</v>
      </c>
      <c r="I112" s="16">
        <f t="shared" si="12"/>
        <v>3.0534351145038167E-2</v>
      </c>
      <c r="J112" s="48"/>
      <c r="K112" s="16">
        <f t="shared" si="12"/>
        <v>0</v>
      </c>
      <c r="L112" s="18"/>
      <c r="M112" s="16">
        <f t="shared" si="17"/>
        <v>0</v>
      </c>
      <c r="N112" s="18">
        <f t="shared" si="18"/>
        <v>131</v>
      </c>
      <c r="O112" s="16">
        <f t="shared" si="19"/>
        <v>1</v>
      </c>
      <c r="P112" s="32">
        <f t="shared" si="22"/>
        <v>1</v>
      </c>
    </row>
    <row r="113" spans="1:16" s="12" customFormat="1" ht="12">
      <c r="A113" s="35" t="s">
        <v>30</v>
      </c>
      <c r="B113" s="17">
        <v>311</v>
      </c>
      <c r="C113" s="30">
        <v>311</v>
      </c>
      <c r="D113" s="18">
        <v>211</v>
      </c>
      <c r="E113" s="16">
        <f t="shared" si="12"/>
        <v>0.67845659163987138</v>
      </c>
      <c r="F113" s="18">
        <v>41</v>
      </c>
      <c r="G113" s="16">
        <f t="shared" si="12"/>
        <v>0.13183279742765272</v>
      </c>
      <c r="H113" s="18">
        <v>57</v>
      </c>
      <c r="I113" s="16">
        <f t="shared" si="12"/>
        <v>0.18327974276527331</v>
      </c>
      <c r="J113" s="42">
        <v>2</v>
      </c>
      <c r="K113" s="16">
        <f t="shared" si="12"/>
        <v>6.4308681672025723E-3</v>
      </c>
      <c r="L113" s="18">
        <v>0</v>
      </c>
      <c r="M113" s="16">
        <f t="shared" si="17"/>
        <v>0</v>
      </c>
      <c r="N113" s="18">
        <f t="shared" si="18"/>
        <v>309</v>
      </c>
      <c r="O113" s="16">
        <f t="shared" si="19"/>
        <v>0.99356913183279738</v>
      </c>
      <c r="P113" s="32">
        <f t="shared" si="22"/>
        <v>8</v>
      </c>
    </row>
    <row r="114" spans="1:16" s="12" customFormat="1" ht="12">
      <c r="A114" s="35" t="s">
        <v>31</v>
      </c>
      <c r="B114" s="17">
        <v>85</v>
      </c>
      <c r="C114" s="30">
        <v>85</v>
      </c>
      <c r="D114" s="18">
        <v>21</v>
      </c>
      <c r="E114" s="16">
        <f t="shared" si="12"/>
        <v>0.24705882352941178</v>
      </c>
      <c r="F114" s="18">
        <v>36</v>
      </c>
      <c r="G114" s="16">
        <f t="shared" si="12"/>
        <v>0.42352941176470588</v>
      </c>
      <c r="H114" s="18">
        <v>28</v>
      </c>
      <c r="I114" s="16">
        <f t="shared" si="12"/>
        <v>0.32941176470588235</v>
      </c>
      <c r="J114" s="18">
        <v>0</v>
      </c>
      <c r="K114" s="16">
        <f t="shared" si="12"/>
        <v>0</v>
      </c>
      <c r="L114" s="18"/>
      <c r="M114" s="16">
        <f t="shared" si="17"/>
        <v>0</v>
      </c>
      <c r="N114" s="18">
        <f t="shared" si="18"/>
        <v>85</v>
      </c>
      <c r="O114" s="16">
        <f t="shared" si="19"/>
        <v>1</v>
      </c>
      <c r="P114" s="32">
        <f t="shared" si="22"/>
        <v>1</v>
      </c>
    </row>
    <row r="115" spans="1:16" s="12" customFormat="1" ht="12">
      <c r="A115" s="35" t="s">
        <v>32</v>
      </c>
      <c r="B115" s="33">
        <v>39</v>
      </c>
      <c r="C115" s="30">
        <v>39</v>
      </c>
      <c r="D115" s="18">
        <v>12</v>
      </c>
      <c r="E115" s="16">
        <f t="shared" si="12"/>
        <v>0.30769230769230771</v>
      </c>
      <c r="F115" s="18">
        <v>27</v>
      </c>
      <c r="G115" s="16">
        <f t="shared" si="12"/>
        <v>0.69230769230769229</v>
      </c>
      <c r="H115" s="18">
        <v>0</v>
      </c>
      <c r="I115" s="16">
        <f t="shared" si="12"/>
        <v>0</v>
      </c>
      <c r="J115" s="18">
        <v>0</v>
      </c>
      <c r="K115" s="16">
        <f t="shared" si="12"/>
        <v>0</v>
      </c>
      <c r="L115" s="18">
        <v>0</v>
      </c>
      <c r="M115" s="16">
        <f t="shared" si="17"/>
        <v>0</v>
      </c>
      <c r="N115" s="18">
        <f t="shared" si="18"/>
        <v>39</v>
      </c>
      <c r="O115" s="16">
        <f t="shared" si="19"/>
        <v>1</v>
      </c>
      <c r="P115" s="32">
        <f t="shared" si="22"/>
        <v>1</v>
      </c>
    </row>
    <row r="116" spans="1:16" s="46" customFormat="1">
      <c r="A116" s="29" t="s">
        <v>35</v>
      </c>
      <c r="B116" s="29">
        <f>SUM(B102:B115)</f>
        <v>3365</v>
      </c>
      <c r="C116" s="34">
        <f t="shared" si="21"/>
        <v>3365</v>
      </c>
      <c r="D116" s="29">
        <f>SUM(D102:D115)</f>
        <v>1996</v>
      </c>
      <c r="E116" s="31">
        <f t="shared" si="12"/>
        <v>0.59316493313521546</v>
      </c>
      <c r="F116" s="29">
        <f>SUM(F102:F115)</f>
        <v>939</v>
      </c>
      <c r="G116" s="31">
        <f t="shared" si="12"/>
        <v>0.27904903417533433</v>
      </c>
      <c r="H116" s="29">
        <f>SUM(H102:H115)</f>
        <v>368</v>
      </c>
      <c r="I116" s="31">
        <f t="shared" si="12"/>
        <v>0.10936106983655275</v>
      </c>
      <c r="J116" s="29">
        <f>SUM(J102:J115)</f>
        <v>53</v>
      </c>
      <c r="K116" s="31">
        <f t="shared" si="12"/>
        <v>1.575037147102526E-2</v>
      </c>
      <c r="L116" s="29">
        <f>SUM(L102:L115)</f>
        <v>9</v>
      </c>
      <c r="M116" s="31">
        <f t="shared" si="17"/>
        <v>2.674591381872214E-3</v>
      </c>
      <c r="N116" s="20">
        <f t="shared" si="18"/>
        <v>3303</v>
      </c>
      <c r="O116" s="31">
        <f t="shared" si="19"/>
        <v>0.98157503714710248</v>
      </c>
      <c r="P116" s="37"/>
    </row>
    <row r="117" spans="1:16" s="12" customFormat="1" ht="12">
      <c r="A117" s="35" t="s">
        <v>19</v>
      </c>
      <c r="B117" s="47">
        <v>515</v>
      </c>
      <c r="C117" s="30">
        <v>515</v>
      </c>
      <c r="D117" s="18">
        <v>416</v>
      </c>
      <c r="E117" s="16">
        <f t="shared" si="12"/>
        <v>0.80776699029126209</v>
      </c>
      <c r="F117" s="18">
        <v>70</v>
      </c>
      <c r="G117" s="16">
        <f t="shared" si="12"/>
        <v>0.13592233009708737</v>
      </c>
      <c r="H117" s="18">
        <v>20</v>
      </c>
      <c r="I117" s="16">
        <f t="shared" si="12"/>
        <v>3.8834951456310676E-2</v>
      </c>
      <c r="J117" s="48">
        <v>9</v>
      </c>
      <c r="K117" s="16">
        <f t="shared" si="12"/>
        <v>1.7475728155339806E-2</v>
      </c>
      <c r="L117" s="18">
        <v>0</v>
      </c>
      <c r="M117" s="16">
        <f t="shared" si="17"/>
        <v>0</v>
      </c>
      <c r="N117" s="18">
        <f t="shared" si="18"/>
        <v>506</v>
      </c>
      <c r="O117" s="16">
        <f t="shared" si="19"/>
        <v>0.98252427184466018</v>
      </c>
      <c r="P117" s="32">
        <f>RANK(O117,O$117:O$130,0)</f>
        <v>11</v>
      </c>
    </row>
    <row r="118" spans="1:16" s="12" customFormat="1" ht="12">
      <c r="A118" s="35" t="s">
        <v>20</v>
      </c>
      <c r="B118" s="33">
        <v>434</v>
      </c>
      <c r="C118" s="30">
        <v>434</v>
      </c>
      <c r="D118" s="18">
        <v>302</v>
      </c>
      <c r="E118" s="16">
        <f t="shared" si="12"/>
        <v>0.69585253456221197</v>
      </c>
      <c r="F118" s="18">
        <v>113</v>
      </c>
      <c r="G118" s="16">
        <f t="shared" si="12"/>
        <v>0.26036866359447003</v>
      </c>
      <c r="H118" s="18">
        <v>16</v>
      </c>
      <c r="I118" s="16">
        <f t="shared" si="12"/>
        <v>3.6866359447004608E-2</v>
      </c>
      <c r="J118" s="18">
        <v>3</v>
      </c>
      <c r="K118" s="16">
        <f t="shared" si="12"/>
        <v>6.9124423963133645E-3</v>
      </c>
      <c r="L118" s="18">
        <v>0</v>
      </c>
      <c r="M118" s="16">
        <f t="shared" si="17"/>
        <v>0</v>
      </c>
      <c r="N118" s="18">
        <f t="shared" si="18"/>
        <v>431</v>
      </c>
      <c r="O118" s="16">
        <f t="shared" si="19"/>
        <v>0.99308755760368661</v>
      </c>
      <c r="P118" s="32">
        <f t="shared" ref="P118:P130" si="23">RANK(O118,O$117:O$130,0)</f>
        <v>10</v>
      </c>
    </row>
    <row r="119" spans="1:16" s="12" customFormat="1" ht="12">
      <c r="A119" s="35" t="s">
        <v>21</v>
      </c>
      <c r="B119" s="17">
        <v>235</v>
      </c>
      <c r="C119" s="30">
        <f t="shared" si="21"/>
        <v>235</v>
      </c>
      <c r="D119" s="18">
        <v>142</v>
      </c>
      <c r="E119" s="16">
        <f t="shared" si="12"/>
        <v>0.60425531914893615</v>
      </c>
      <c r="F119" s="18">
        <v>49</v>
      </c>
      <c r="G119" s="16">
        <f t="shared" si="12"/>
        <v>0.20851063829787234</v>
      </c>
      <c r="H119" s="18">
        <v>38</v>
      </c>
      <c r="I119" s="16">
        <f t="shared" si="12"/>
        <v>0.16170212765957448</v>
      </c>
      <c r="J119" s="48">
        <v>5</v>
      </c>
      <c r="K119" s="16">
        <f t="shared" si="12"/>
        <v>2.1276595744680851E-2</v>
      </c>
      <c r="L119" s="18">
        <v>1</v>
      </c>
      <c r="M119" s="16">
        <f t="shared" si="17"/>
        <v>4.2553191489361703E-3</v>
      </c>
      <c r="N119" s="18">
        <f t="shared" si="18"/>
        <v>229</v>
      </c>
      <c r="O119" s="16">
        <f t="shared" si="19"/>
        <v>0.97446808510638294</v>
      </c>
      <c r="P119" s="32">
        <f t="shared" si="23"/>
        <v>13</v>
      </c>
    </row>
    <row r="120" spans="1:16" s="12" customFormat="1" ht="12">
      <c r="A120" s="35" t="s">
        <v>22</v>
      </c>
      <c r="B120" s="17">
        <v>276</v>
      </c>
      <c r="C120" s="30">
        <f t="shared" si="21"/>
        <v>276</v>
      </c>
      <c r="D120" s="18">
        <v>154</v>
      </c>
      <c r="E120" s="16">
        <f t="shared" si="12"/>
        <v>0.55797101449275366</v>
      </c>
      <c r="F120" s="18">
        <v>83</v>
      </c>
      <c r="G120" s="16">
        <f t="shared" si="12"/>
        <v>0.30072463768115942</v>
      </c>
      <c r="H120" s="18">
        <v>32</v>
      </c>
      <c r="I120" s="16">
        <f t="shared" si="12"/>
        <v>0.11594202898550725</v>
      </c>
      <c r="J120" s="18">
        <v>7</v>
      </c>
      <c r="K120" s="16">
        <f t="shared" si="12"/>
        <v>2.5362318840579712E-2</v>
      </c>
      <c r="L120" s="18"/>
      <c r="M120" s="16">
        <f t="shared" si="17"/>
        <v>0</v>
      </c>
      <c r="N120" s="18">
        <f t="shared" si="18"/>
        <v>269</v>
      </c>
      <c r="O120" s="16">
        <f t="shared" si="19"/>
        <v>0.97463768115942029</v>
      </c>
      <c r="P120" s="32">
        <f t="shared" si="23"/>
        <v>12</v>
      </c>
    </row>
    <row r="121" spans="1:16" s="12" customFormat="1" ht="12">
      <c r="A121" s="35" t="s">
        <v>23</v>
      </c>
      <c r="B121" s="17">
        <v>213</v>
      </c>
      <c r="C121" s="30">
        <f t="shared" si="21"/>
        <v>213</v>
      </c>
      <c r="D121" s="18">
        <v>98</v>
      </c>
      <c r="E121" s="16">
        <f t="shared" si="12"/>
        <v>0.460093896713615</v>
      </c>
      <c r="F121" s="18">
        <v>81</v>
      </c>
      <c r="G121" s="16">
        <f t="shared" si="12"/>
        <v>0.38028169014084506</v>
      </c>
      <c r="H121" s="18">
        <v>33</v>
      </c>
      <c r="I121" s="16">
        <f t="shared" si="12"/>
        <v>0.15492957746478872</v>
      </c>
      <c r="J121" s="42">
        <v>1</v>
      </c>
      <c r="K121" s="16">
        <f t="shared" si="12"/>
        <v>4.6948356807511738E-3</v>
      </c>
      <c r="L121" s="18">
        <v>0</v>
      </c>
      <c r="M121" s="16">
        <f t="shared" si="17"/>
        <v>0</v>
      </c>
      <c r="N121" s="18">
        <f t="shared" si="18"/>
        <v>212</v>
      </c>
      <c r="O121" s="16">
        <f t="shared" si="19"/>
        <v>0.99530516431924887</v>
      </c>
      <c r="P121" s="32">
        <f t="shared" si="23"/>
        <v>9</v>
      </c>
    </row>
    <row r="122" spans="1:16" s="12" customFormat="1" ht="12">
      <c r="A122" s="36" t="s">
        <v>24</v>
      </c>
      <c r="B122" s="17">
        <v>175</v>
      </c>
      <c r="C122" s="30">
        <f t="shared" si="21"/>
        <v>175</v>
      </c>
      <c r="D122" s="18">
        <v>76</v>
      </c>
      <c r="E122" s="16">
        <f t="shared" si="12"/>
        <v>0.43428571428571427</v>
      </c>
      <c r="F122" s="18">
        <v>70</v>
      </c>
      <c r="G122" s="16">
        <f t="shared" si="12"/>
        <v>0.4</v>
      </c>
      <c r="H122" s="18">
        <v>24</v>
      </c>
      <c r="I122" s="16">
        <f t="shared" si="12"/>
        <v>0.13714285714285715</v>
      </c>
      <c r="J122" s="48">
        <v>5</v>
      </c>
      <c r="K122" s="16">
        <f t="shared" si="12"/>
        <v>2.8571428571428571E-2</v>
      </c>
      <c r="L122" s="18"/>
      <c r="M122" s="16">
        <f t="shared" si="17"/>
        <v>0</v>
      </c>
      <c r="N122" s="18">
        <f t="shared" si="18"/>
        <v>170</v>
      </c>
      <c r="O122" s="16">
        <f t="shared" si="19"/>
        <v>0.97142857142857142</v>
      </c>
      <c r="P122" s="32">
        <f t="shared" si="23"/>
        <v>14</v>
      </c>
    </row>
    <row r="123" spans="1:16" s="12" customFormat="1" ht="12">
      <c r="A123" s="36" t="s">
        <v>25</v>
      </c>
      <c r="B123" s="17">
        <v>200</v>
      </c>
      <c r="C123" s="30">
        <f t="shared" si="21"/>
        <v>200</v>
      </c>
      <c r="D123" s="18">
        <v>187</v>
      </c>
      <c r="E123" s="16">
        <f t="shared" si="12"/>
        <v>0.93500000000000005</v>
      </c>
      <c r="F123" s="18">
        <v>12</v>
      </c>
      <c r="G123" s="16">
        <f t="shared" si="12"/>
        <v>0.06</v>
      </c>
      <c r="H123" s="18">
        <v>1</v>
      </c>
      <c r="I123" s="16">
        <f t="shared" si="12"/>
        <v>5.0000000000000001E-3</v>
      </c>
      <c r="J123" s="18"/>
      <c r="K123" s="16">
        <f t="shared" si="12"/>
        <v>0</v>
      </c>
      <c r="L123" s="18"/>
      <c r="M123" s="16">
        <f t="shared" si="17"/>
        <v>0</v>
      </c>
      <c r="N123" s="18">
        <f t="shared" si="18"/>
        <v>200</v>
      </c>
      <c r="O123" s="16">
        <f t="shared" si="19"/>
        <v>1</v>
      </c>
      <c r="P123" s="32">
        <f t="shared" si="23"/>
        <v>1</v>
      </c>
    </row>
    <row r="124" spans="1:16" s="12" customFormat="1" ht="12">
      <c r="A124" s="35" t="s">
        <v>26</v>
      </c>
      <c r="B124" s="17">
        <v>90</v>
      </c>
      <c r="C124" s="30">
        <v>90</v>
      </c>
      <c r="D124" s="18">
        <v>82</v>
      </c>
      <c r="E124" s="16">
        <f t="shared" si="12"/>
        <v>0.91111111111111109</v>
      </c>
      <c r="F124" s="18">
        <v>8</v>
      </c>
      <c r="G124" s="16">
        <f t="shared" si="12"/>
        <v>8.8888888888888892E-2</v>
      </c>
      <c r="H124" s="18">
        <v>0</v>
      </c>
      <c r="I124" s="16">
        <f t="shared" si="12"/>
        <v>0</v>
      </c>
      <c r="J124" s="48">
        <v>0</v>
      </c>
      <c r="K124" s="16">
        <f t="shared" si="12"/>
        <v>0</v>
      </c>
      <c r="L124" s="18">
        <v>0</v>
      </c>
      <c r="M124" s="16">
        <f t="shared" si="17"/>
        <v>0</v>
      </c>
      <c r="N124" s="18">
        <f t="shared" si="18"/>
        <v>90</v>
      </c>
      <c r="O124" s="16">
        <f t="shared" si="19"/>
        <v>1</v>
      </c>
      <c r="P124" s="32">
        <f t="shared" si="23"/>
        <v>1</v>
      </c>
    </row>
    <row r="125" spans="1:16" s="12" customFormat="1" ht="12">
      <c r="A125" s="35" t="s">
        <v>27</v>
      </c>
      <c r="B125" s="33">
        <v>95</v>
      </c>
      <c r="C125" s="30">
        <v>95</v>
      </c>
      <c r="D125" s="18">
        <v>79</v>
      </c>
      <c r="E125" s="16">
        <f t="shared" si="12"/>
        <v>0.83157894736842108</v>
      </c>
      <c r="F125" s="18">
        <v>16</v>
      </c>
      <c r="G125" s="16">
        <f t="shared" si="12"/>
        <v>0.16842105263157894</v>
      </c>
      <c r="H125" s="18">
        <v>0</v>
      </c>
      <c r="I125" s="16">
        <f t="shared" si="12"/>
        <v>0</v>
      </c>
      <c r="J125" s="18">
        <v>0</v>
      </c>
      <c r="K125" s="16">
        <f t="shared" si="12"/>
        <v>0</v>
      </c>
      <c r="L125" s="18">
        <v>0</v>
      </c>
      <c r="M125" s="16">
        <f t="shared" si="17"/>
        <v>0</v>
      </c>
      <c r="N125" s="18">
        <f t="shared" si="18"/>
        <v>95</v>
      </c>
      <c r="O125" s="16">
        <f t="shared" si="19"/>
        <v>1</v>
      </c>
      <c r="P125" s="32">
        <f t="shared" si="23"/>
        <v>1</v>
      </c>
    </row>
    <row r="126" spans="1:16" s="12" customFormat="1" ht="12">
      <c r="A126" s="35" t="s">
        <v>28</v>
      </c>
      <c r="B126" s="47">
        <f>D126+F126+H126+J126+L126</f>
        <v>41</v>
      </c>
      <c r="C126" s="30">
        <v>41</v>
      </c>
      <c r="D126" s="18">
        <v>10</v>
      </c>
      <c r="E126" s="16">
        <f t="shared" si="12"/>
        <v>0.24390243902439024</v>
      </c>
      <c r="F126" s="18">
        <v>23</v>
      </c>
      <c r="G126" s="16">
        <f t="shared" si="12"/>
        <v>0.56097560975609762</v>
      </c>
      <c r="H126" s="18">
        <v>8</v>
      </c>
      <c r="I126" s="16">
        <f t="shared" si="12"/>
        <v>0.1951219512195122</v>
      </c>
      <c r="J126" s="48">
        <v>0</v>
      </c>
      <c r="K126" s="16">
        <f t="shared" si="12"/>
        <v>0</v>
      </c>
      <c r="L126" s="18">
        <v>0</v>
      </c>
      <c r="M126" s="16">
        <f t="shared" si="17"/>
        <v>0</v>
      </c>
      <c r="N126" s="18">
        <f t="shared" si="18"/>
        <v>41</v>
      </c>
      <c r="O126" s="16">
        <f t="shared" si="19"/>
        <v>1</v>
      </c>
      <c r="P126" s="32">
        <f t="shared" si="23"/>
        <v>1</v>
      </c>
    </row>
    <row r="127" spans="1:16" s="12" customFormat="1" ht="12">
      <c r="A127" s="35" t="s">
        <v>29</v>
      </c>
      <c r="B127" s="17">
        <v>95</v>
      </c>
      <c r="C127" s="30">
        <v>95</v>
      </c>
      <c r="D127" s="18">
        <v>76</v>
      </c>
      <c r="E127" s="16">
        <f t="shared" si="12"/>
        <v>0.8</v>
      </c>
      <c r="F127" s="18">
        <v>19</v>
      </c>
      <c r="G127" s="16">
        <f t="shared" si="12"/>
        <v>0.2</v>
      </c>
      <c r="H127" s="18"/>
      <c r="I127" s="16">
        <f t="shared" si="12"/>
        <v>0</v>
      </c>
      <c r="J127" s="48"/>
      <c r="K127" s="16">
        <f t="shared" si="12"/>
        <v>0</v>
      </c>
      <c r="L127" s="18"/>
      <c r="M127" s="16">
        <f t="shared" si="17"/>
        <v>0</v>
      </c>
      <c r="N127" s="18">
        <f t="shared" si="18"/>
        <v>95</v>
      </c>
      <c r="O127" s="16">
        <f t="shared" si="19"/>
        <v>1</v>
      </c>
      <c r="P127" s="32">
        <f t="shared" si="23"/>
        <v>1</v>
      </c>
    </row>
    <row r="128" spans="1:16" s="12" customFormat="1" ht="12">
      <c r="A128" s="35" t="s">
        <v>30</v>
      </c>
      <c r="B128" s="17">
        <v>209</v>
      </c>
      <c r="C128" s="30">
        <v>209</v>
      </c>
      <c r="D128" s="18">
        <v>178</v>
      </c>
      <c r="E128" s="16">
        <f t="shared" si="12"/>
        <v>0.85167464114832536</v>
      </c>
      <c r="F128" s="18">
        <v>28</v>
      </c>
      <c r="G128" s="16">
        <f t="shared" si="12"/>
        <v>0.13397129186602871</v>
      </c>
      <c r="H128" s="18">
        <v>3</v>
      </c>
      <c r="I128" s="16">
        <f t="shared" si="12"/>
        <v>1.4354066985645933E-2</v>
      </c>
      <c r="J128" s="42">
        <v>0</v>
      </c>
      <c r="K128" s="16">
        <f t="shared" si="12"/>
        <v>0</v>
      </c>
      <c r="L128" s="18">
        <v>0</v>
      </c>
      <c r="M128" s="16">
        <f t="shared" si="17"/>
        <v>0</v>
      </c>
      <c r="N128" s="18">
        <f t="shared" si="18"/>
        <v>209</v>
      </c>
      <c r="O128" s="16">
        <f t="shared" si="19"/>
        <v>1</v>
      </c>
      <c r="P128" s="32">
        <f t="shared" si="23"/>
        <v>1</v>
      </c>
    </row>
    <row r="129" spans="1:16" s="12" customFormat="1" ht="12">
      <c r="A129" s="35" t="s">
        <v>31</v>
      </c>
      <c r="B129" s="17">
        <v>115</v>
      </c>
      <c r="C129" s="30">
        <v>115</v>
      </c>
      <c r="D129" s="18">
        <v>40</v>
      </c>
      <c r="E129" s="16">
        <f t="shared" si="12"/>
        <v>0.34782608695652173</v>
      </c>
      <c r="F129" s="18">
        <v>58</v>
      </c>
      <c r="G129" s="16">
        <f t="shared" si="12"/>
        <v>0.5043478260869565</v>
      </c>
      <c r="H129" s="18">
        <v>17</v>
      </c>
      <c r="I129" s="16">
        <f t="shared" si="12"/>
        <v>0.14782608695652175</v>
      </c>
      <c r="J129" s="18">
        <v>0</v>
      </c>
      <c r="K129" s="16">
        <f t="shared" si="12"/>
        <v>0</v>
      </c>
      <c r="L129" s="18"/>
      <c r="M129" s="16">
        <f t="shared" si="17"/>
        <v>0</v>
      </c>
      <c r="N129" s="18">
        <f t="shared" si="18"/>
        <v>115</v>
      </c>
      <c r="O129" s="16">
        <f t="shared" si="19"/>
        <v>1</v>
      </c>
      <c r="P129" s="32">
        <f t="shared" si="23"/>
        <v>1</v>
      </c>
    </row>
    <row r="130" spans="1:16" s="12" customFormat="1" ht="12">
      <c r="A130" s="35" t="s">
        <v>32</v>
      </c>
      <c r="B130" s="33">
        <v>56</v>
      </c>
      <c r="C130" s="30">
        <v>56</v>
      </c>
      <c r="D130" s="18">
        <v>18</v>
      </c>
      <c r="E130" s="16">
        <f t="shared" si="12"/>
        <v>0.32142857142857145</v>
      </c>
      <c r="F130" s="18">
        <v>36</v>
      </c>
      <c r="G130" s="16">
        <f t="shared" si="12"/>
        <v>0.6428571428571429</v>
      </c>
      <c r="H130" s="18">
        <v>2</v>
      </c>
      <c r="I130" s="16">
        <f t="shared" si="12"/>
        <v>3.5714285714285712E-2</v>
      </c>
      <c r="J130" s="18">
        <v>0</v>
      </c>
      <c r="K130" s="16">
        <f t="shared" si="12"/>
        <v>0</v>
      </c>
      <c r="L130" s="18">
        <v>0</v>
      </c>
      <c r="M130" s="16">
        <f t="shared" si="17"/>
        <v>0</v>
      </c>
      <c r="N130" s="18">
        <f>SUM(D130,F130,H130)</f>
        <v>56</v>
      </c>
      <c r="O130" s="16">
        <f t="shared" si="19"/>
        <v>1</v>
      </c>
      <c r="P130" s="32">
        <f t="shared" si="23"/>
        <v>1</v>
      </c>
    </row>
    <row r="131" spans="1:16" s="46" customFormat="1">
      <c r="A131" s="29" t="s">
        <v>36</v>
      </c>
      <c r="B131" s="29">
        <f>SUM(B117:B130)</f>
        <v>2749</v>
      </c>
      <c r="C131" s="34">
        <f t="shared" si="21"/>
        <v>2749</v>
      </c>
      <c r="D131" s="29">
        <f>SUM(D117:D130)</f>
        <v>1858</v>
      </c>
      <c r="E131" s="31">
        <f t="shared" si="12"/>
        <v>0.67588213895962168</v>
      </c>
      <c r="F131" s="29">
        <f>SUM(F117:F130)</f>
        <v>666</v>
      </c>
      <c r="G131" s="31">
        <f t="shared" si="12"/>
        <v>0.24226991633321207</v>
      </c>
      <c r="H131" s="29">
        <f>SUM(H117:H130)</f>
        <v>194</v>
      </c>
      <c r="I131" s="31">
        <f t="shared" si="12"/>
        <v>7.0571116769734446E-2</v>
      </c>
      <c r="J131" s="29">
        <f>SUM(J117:J130)</f>
        <v>30</v>
      </c>
      <c r="K131" s="31">
        <f t="shared" si="12"/>
        <v>1.0913059294288832E-2</v>
      </c>
      <c r="L131" s="29">
        <f>SUM(L117:L130)</f>
        <v>1</v>
      </c>
      <c r="M131" s="31">
        <f t="shared" si="17"/>
        <v>3.6376864314296108E-4</v>
      </c>
      <c r="N131" s="20">
        <f t="shared" si="18"/>
        <v>2718</v>
      </c>
      <c r="O131" s="31">
        <f t="shared" si="19"/>
        <v>0.98872317206256821</v>
      </c>
      <c r="P131" s="37"/>
    </row>
    <row r="132" spans="1:16" s="46" customFormat="1">
      <c r="A132" s="20" t="s">
        <v>1</v>
      </c>
      <c r="B132" s="29">
        <f>B86+B101+B116+B131</f>
        <v>14221</v>
      </c>
      <c r="C132" s="34">
        <f t="shared" si="21"/>
        <v>14221</v>
      </c>
      <c r="D132" s="29">
        <f>D86+D101+D116+D131</f>
        <v>9346</v>
      </c>
      <c r="E132" s="31">
        <f t="shared" si="12"/>
        <v>0.65719710287602839</v>
      </c>
      <c r="F132" s="29">
        <f>F86+F101+F116+F131</f>
        <v>3497</v>
      </c>
      <c r="G132" s="31">
        <f t="shared" si="12"/>
        <v>0.24590394487026229</v>
      </c>
      <c r="H132" s="29">
        <f>H86+H101+H116+H131</f>
        <v>1169</v>
      </c>
      <c r="I132" s="31">
        <f t="shared" si="12"/>
        <v>8.2202376766753391E-2</v>
      </c>
      <c r="J132" s="29">
        <f>J86+J101+J116+J131</f>
        <v>189</v>
      </c>
      <c r="K132" s="31">
        <f t="shared" si="12"/>
        <v>1.329020462696013E-2</v>
      </c>
      <c r="L132" s="29">
        <f>L86+L101+L116+L131</f>
        <v>20</v>
      </c>
      <c r="M132" s="31">
        <f t="shared" si="17"/>
        <v>1.4063708599957809E-3</v>
      </c>
      <c r="N132" s="29">
        <f>N86+N101+N116+N131</f>
        <v>14012</v>
      </c>
      <c r="O132" s="31">
        <f t="shared" si="19"/>
        <v>0.98530342451304409</v>
      </c>
      <c r="P132" s="20"/>
    </row>
    <row r="135" spans="1:16" ht="14.25">
      <c r="D135" s="15" t="s">
        <v>71</v>
      </c>
    </row>
    <row r="137" spans="1:16" ht="12.75" customHeight="1">
      <c r="A137" s="65" t="s">
        <v>37</v>
      </c>
      <c r="B137" s="67" t="s">
        <v>14</v>
      </c>
      <c r="C137" s="67" t="s">
        <v>15</v>
      </c>
      <c r="D137" s="60" t="s">
        <v>4</v>
      </c>
      <c r="E137" s="61"/>
      <c r="F137" s="60" t="s">
        <v>5</v>
      </c>
      <c r="G137" s="61"/>
      <c r="H137" s="60" t="s">
        <v>0</v>
      </c>
      <c r="I137" s="61"/>
      <c r="J137" s="60" t="s">
        <v>12</v>
      </c>
      <c r="K137" s="61"/>
      <c r="L137" s="60" t="s">
        <v>13</v>
      </c>
      <c r="M137" s="61"/>
      <c r="N137" s="62" t="s">
        <v>6</v>
      </c>
      <c r="O137" s="63"/>
      <c r="P137" s="64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18" t="s">
        <v>17</v>
      </c>
      <c r="I138" s="18" t="s">
        <v>3</v>
      </c>
      <c r="J138" s="18" t="s">
        <v>17</v>
      </c>
      <c r="K138" s="18" t="s">
        <v>3</v>
      </c>
      <c r="L138" s="18" t="s">
        <v>17</v>
      </c>
      <c r="M138" s="18" t="s">
        <v>3</v>
      </c>
      <c r="N138" s="18" t="s">
        <v>2</v>
      </c>
      <c r="O138" s="19" t="s">
        <v>3</v>
      </c>
      <c r="P138" s="18" t="s">
        <v>7</v>
      </c>
    </row>
    <row r="139" spans="1:16" s="12" customFormat="1" ht="12">
      <c r="A139" s="35" t="s">
        <v>19</v>
      </c>
      <c r="B139" s="47">
        <v>518</v>
      </c>
      <c r="C139" s="30">
        <v>518</v>
      </c>
      <c r="D139" s="18">
        <v>451</v>
      </c>
      <c r="E139" s="16">
        <f t="shared" ref="E139:M199" si="24">D139/$C139</f>
        <v>0.87065637065637069</v>
      </c>
      <c r="F139" s="18">
        <v>59</v>
      </c>
      <c r="G139" s="16">
        <f t="shared" si="24"/>
        <v>0.11389961389961389</v>
      </c>
      <c r="H139" s="18">
        <v>8</v>
      </c>
      <c r="I139" s="16">
        <f t="shared" si="24"/>
        <v>1.5444015444015444E-2</v>
      </c>
      <c r="J139" s="48">
        <v>0</v>
      </c>
      <c r="K139" s="16">
        <f t="shared" si="24"/>
        <v>0</v>
      </c>
      <c r="L139" s="18">
        <v>0</v>
      </c>
      <c r="M139" s="16">
        <f t="shared" si="24"/>
        <v>0</v>
      </c>
      <c r="N139" s="18">
        <f>SUM(D139,F139,H139)</f>
        <v>518</v>
      </c>
      <c r="O139" s="16">
        <f>N139/$C139</f>
        <v>1</v>
      </c>
      <c r="P139" s="32">
        <f>RANK(O139,O$139:O$152,0)</f>
        <v>1</v>
      </c>
    </row>
    <row r="140" spans="1:16" s="12" customFormat="1" ht="12">
      <c r="A140" s="35" t="s">
        <v>20</v>
      </c>
      <c r="B140" s="33">
        <v>490</v>
      </c>
      <c r="C140" s="30">
        <v>490</v>
      </c>
      <c r="D140" s="18">
        <v>310</v>
      </c>
      <c r="E140" s="16">
        <f t="shared" si="24"/>
        <v>0.63265306122448983</v>
      </c>
      <c r="F140" s="18">
        <v>124</v>
      </c>
      <c r="G140" s="16">
        <f t="shared" si="24"/>
        <v>0.2530612244897959</v>
      </c>
      <c r="H140" s="18">
        <v>45</v>
      </c>
      <c r="I140" s="16">
        <f t="shared" si="24"/>
        <v>9.1836734693877556E-2</v>
      </c>
      <c r="J140" s="18">
        <v>9</v>
      </c>
      <c r="K140" s="16">
        <f t="shared" si="24"/>
        <v>1.8367346938775512E-2</v>
      </c>
      <c r="L140" s="18">
        <v>2</v>
      </c>
      <c r="M140" s="16">
        <f t="shared" si="24"/>
        <v>4.0816326530612249E-3</v>
      </c>
      <c r="N140" s="18">
        <f t="shared" ref="N140:N152" si="25">SUM(D140,F140,H140)</f>
        <v>479</v>
      </c>
      <c r="O140" s="16">
        <f t="shared" ref="O140:O152" si="26">N140/$C140</f>
        <v>0.97755102040816322</v>
      </c>
      <c r="P140" s="32">
        <f t="shared" ref="P140:P152" si="27">RANK(O140,O$139:O$152,0)</f>
        <v>11</v>
      </c>
    </row>
    <row r="141" spans="1:16" s="12" customFormat="1" ht="12">
      <c r="A141" s="35" t="s">
        <v>21</v>
      </c>
      <c r="B141" s="17">
        <v>583</v>
      </c>
      <c r="C141" s="30">
        <f t="shared" ref="C141:C163" si="28">SUM(D141,F141,H141,J141,L141)</f>
        <v>583</v>
      </c>
      <c r="D141" s="18">
        <v>466</v>
      </c>
      <c r="E141" s="16">
        <f t="shared" si="24"/>
        <v>0.79931389365351635</v>
      </c>
      <c r="F141" s="18">
        <v>97</v>
      </c>
      <c r="G141" s="16">
        <f t="shared" si="24"/>
        <v>0.16638078902229847</v>
      </c>
      <c r="H141" s="18">
        <v>20</v>
      </c>
      <c r="I141" s="16">
        <f t="shared" si="24"/>
        <v>3.430531732418525E-2</v>
      </c>
      <c r="J141" s="48">
        <v>0</v>
      </c>
      <c r="K141" s="16">
        <f t="shared" si="24"/>
        <v>0</v>
      </c>
      <c r="L141" s="18">
        <v>0</v>
      </c>
      <c r="M141" s="16">
        <f t="shared" si="24"/>
        <v>0</v>
      </c>
      <c r="N141" s="18">
        <f t="shared" si="25"/>
        <v>583</v>
      </c>
      <c r="O141" s="16">
        <f t="shared" si="26"/>
        <v>1</v>
      </c>
      <c r="P141" s="32">
        <f t="shared" si="27"/>
        <v>1</v>
      </c>
    </row>
    <row r="142" spans="1:16" s="12" customFormat="1" ht="12">
      <c r="A142" s="35" t="s">
        <v>22</v>
      </c>
      <c r="B142" s="17">
        <v>300</v>
      </c>
      <c r="C142" s="30">
        <f t="shared" si="28"/>
        <v>300</v>
      </c>
      <c r="D142" s="18">
        <v>136</v>
      </c>
      <c r="E142" s="16">
        <f t="shared" si="24"/>
        <v>0.45333333333333331</v>
      </c>
      <c r="F142" s="18">
        <v>90</v>
      </c>
      <c r="G142" s="16">
        <f t="shared" si="24"/>
        <v>0.3</v>
      </c>
      <c r="H142" s="18">
        <v>70</v>
      </c>
      <c r="I142" s="16">
        <f t="shared" si="24"/>
        <v>0.23333333333333334</v>
      </c>
      <c r="J142" s="18">
        <v>4</v>
      </c>
      <c r="K142" s="16">
        <f t="shared" si="24"/>
        <v>1.3333333333333334E-2</v>
      </c>
      <c r="L142" s="18"/>
      <c r="M142" s="16">
        <f t="shared" si="24"/>
        <v>0</v>
      </c>
      <c r="N142" s="18">
        <f t="shared" si="25"/>
        <v>296</v>
      </c>
      <c r="O142" s="16">
        <f t="shared" si="26"/>
        <v>0.98666666666666669</v>
      </c>
      <c r="P142" s="32">
        <f t="shared" si="27"/>
        <v>9</v>
      </c>
    </row>
    <row r="143" spans="1:16" s="12" customFormat="1" ht="12">
      <c r="A143" s="35" t="s">
        <v>23</v>
      </c>
      <c r="B143" s="17">
        <v>384</v>
      </c>
      <c r="C143" s="30">
        <f t="shared" si="28"/>
        <v>384</v>
      </c>
      <c r="D143" s="18">
        <v>217</v>
      </c>
      <c r="E143" s="16">
        <f t="shared" si="24"/>
        <v>0.56510416666666663</v>
      </c>
      <c r="F143" s="18">
        <v>152</v>
      </c>
      <c r="G143" s="16">
        <f t="shared" si="24"/>
        <v>0.39583333333333331</v>
      </c>
      <c r="H143" s="18">
        <v>15</v>
      </c>
      <c r="I143" s="16">
        <f t="shared" si="24"/>
        <v>3.90625E-2</v>
      </c>
      <c r="J143" s="42">
        <v>0</v>
      </c>
      <c r="K143" s="16">
        <f t="shared" si="24"/>
        <v>0</v>
      </c>
      <c r="L143" s="18">
        <v>0</v>
      </c>
      <c r="M143" s="16">
        <f t="shared" si="24"/>
        <v>0</v>
      </c>
      <c r="N143" s="18">
        <f t="shared" si="25"/>
        <v>384</v>
      </c>
      <c r="O143" s="16">
        <f t="shared" si="26"/>
        <v>1</v>
      </c>
      <c r="P143" s="32">
        <f t="shared" si="27"/>
        <v>1</v>
      </c>
    </row>
    <row r="144" spans="1:16" s="12" customFormat="1" ht="12">
      <c r="A144" s="36" t="s">
        <v>24</v>
      </c>
      <c r="B144" s="17">
        <v>305</v>
      </c>
      <c r="C144" s="30">
        <f t="shared" si="28"/>
        <v>305</v>
      </c>
      <c r="D144" s="18">
        <v>127</v>
      </c>
      <c r="E144" s="16">
        <f t="shared" si="24"/>
        <v>0.4163934426229508</v>
      </c>
      <c r="F144" s="18">
        <v>109</v>
      </c>
      <c r="G144" s="16">
        <f t="shared" si="24"/>
        <v>0.35737704918032787</v>
      </c>
      <c r="H144" s="18">
        <v>53</v>
      </c>
      <c r="I144" s="16">
        <f t="shared" si="24"/>
        <v>0.17377049180327869</v>
      </c>
      <c r="J144" s="48">
        <v>16</v>
      </c>
      <c r="K144" s="16">
        <f t="shared" si="24"/>
        <v>5.2459016393442623E-2</v>
      </c>
      <c r="L144" s="18"/>
      <c r="M144" s="16">
        <f t="shared" si="24"/>
        <v>0</v>
      </c>
      <c r="N144" s="18">
        <f t="shared" si="25"/>
        <v>289</v>
      </c>
      <c r="O144" s="16">
        <f t="shared" si="26"/>
        <v>0.94754098360655736</v>
      </c>
      <c r="P144" s="32">
        <f t="shared" si="27"/>
        <v>13</v>
      </c>
    </row>
    <row r="145" spans="1:16" s="12" customFormat="1" ht="12">
      <c r="A145" s="36" t="s">
        <v>25</v>
      </c>
      <c r="B145" s="17">
        <v>288</v>
      </c>
      <c r="C145" s="30">
        <f t="shared" si="28"/>
        <v>288</v>
      </c>
      <c r="D145" s="18">
        <v>219</v>
      </c>
      <c r="E145" s="16">
        <f t="shared" si="24"/>
        <v>0.76041666666666663</v>
      </c>
      <c r="F145" s="18">
        <v>60</v>
      </c>
      <c r="G145" s="16">
        <f t="shared" si="24"/>
        <v>0.20833333333333334</v>
      </c>
      <c r="H145" s="18">
        <v>8</v>
      </c>
      <c r="I145" s="16">
        <f t="shared" si="24"/>
        <v>2.7777777777777776E-2</v>
      </c>
      <c r="J145" s="18">
        <v>1</v>
      </c>
      <c r="K145" s="16">
        <f t="shared" si="24"/>
        <v>3.472222222222222E-3</v>
      </c>
      <c r="L145" s="18"/>
      <c r="M145" s="16">
        <f t="shared" ref="M145:M199" si="29">L145/$C145</f>
        <v>0</v>
      </c>
      <c r="N145" s="18">
        <f t="shared" si="25"/>
        <v>287</v>
      </c>
      <c r="O145" s="16">
        <f t="shared" si="26"/>
        <v>0.99652777777777779</v>
      </c>
      <c r="P145" s="32">
        <f t="shared" si="27"/>
        <v>5</v>
      </c>
    </row>
    <row r="146" spans="1:16" s="12" customFormat="1" ht="12">
      <c r="A146" s="35" t="s">
        <v>26</v>
      </c>
      <c r="B146" s="17">
        <v>165</v>
      </c>
      <c r="C146" s="30">
        <f t="shared" si="28"/>
        <v>165</v>
      </c>
      <c r="D146" s="18">
        <v>83</v>
      </c>
      <c r="E146" s="16">
        <f t="shared" si="24"/>
        <v>0.50303030303030305</v>
      </c>
      <c r="F146" s="18">
        <v>55</v>
      </c>
      <c r="G146" s="16">
        <f t="shared" si="24"/>
        <v>0.33333333333333331</v>
      </c>
      <c r="H146" s="18">
        <v>20</v>
      </c>
      <c r="I146" s="16">
        <f t="shared" si="24"/>
        <v>0.12121212121212122</v>
      </c>
      <c r="J146" s="48">
        <v>7</v>
      </c>
      <c r="K146" s="16">
        <f t="shared" si="24"/>
        <v>4.2424242424242427E-2</v>
      </c>
      <c r="L146" s="18">
        <v>0</v>
      </c>
      <c r="M146" s="16">
        <f t="shared" si="29"/>
        <v>0</v>
      </c>
      <c r="N146" s="18">
        <f t="shared" si="25"/>
        <v>158</v>
      </c>
      <c r="O146" s="16">
        <f t="shared" si="26"/>
        <v>0.95757575757575752</v>
      </c>
      <c r="P146" s="32">
        <f t="shared" si="27"/>
        <v>12</v>
      </c>
    </row>
    <row r="147" spans="1:16" s="12" customFormat="1" ht="12">
      <c r="A147" s="35" t="s">
        <v>27</v>
      </c>
      <c r="B147" s="33">
        <v>181</v>
      </c>
      <c r="C147" s="30">
        <f t="shared" si="28"/>
        <v>181</v>
      </c>
      <c r="D147" s="18">
        <v>124</v>
      </c>
      <c r="E147" s="16">
        <f t="shared" si="24"/>
        <v>0.68508287292817682</v>
      </c>
      <c r="F147" s="18">
        <v>41</v>
      </c>
      <c r="G147" s="16">
        <f t="shared" si="24"/>
        <v>0.22651933701657459</v>
      </c>
      <c r="H147" s="18">
        <v>14</v>
      </c>
      <c r="I147" s="16">
        <f t="shared" si="24"/>
        <v>7.7348066298342538E-2</v>
      </c>
      <c r="J147" s="18">
        <v>2</v>
      </c>
      <c r="K147" s="16">
        <f t="shared" si="24"/>
        <v>1.1049723756906077E-2</v>
      </c>
      <c r="L147" s="18">
        <v>0</v>
      </c>
      <c r="M147" s="16">
        <f t="shared" si="29"/>
        <v>0</v>
      </c>
      <c r="N147" s="18">
        <f t="shared" si="25"/>
        <v>179</v>
      </c>
      <c r="O147" s="16">
        <f t="shared" si="26"/>
        <v>0.98895027624309395</v>
      </c>
      <c r="P147" s="32">
        <f t="shared" si="27"/>
        <v>8</v>
      </c>
    </row>
    <row r="148" spans="1:16" s="12" customFormat="1" ht="12">
      <c r="A148" s="35" t="s">
        <v>28</v>
      </c>
      <c r="B148" s="47">
        <v>96</v>
      </c>
      <c r="C148" s="30">
        <f t="shared" si="28"/>
        <v>96</v>
      </c>
      <c r="D148" s="18">
        <v>46</v>
      </c>
      <c r="E148" s="16">
        <f t="shared" si="24"/>
        <v>0.47916666666666669</v>
      </c>
      <c r="F148" s="18">
        <v>31</v>
      </c>
      <c r="G148" s="16">
        <f t="shared" si="24"/>
        <v>0.32291666666666669</v>
      </c>
      <c r="H148" s="18">
        <v>17</v>
      </c>
      <c r="I148" s="16">
        <f t="shared" si="24"/>
        <v>0.17708333333333334</v>
      </c>
      <c r="J148" s="48">
        <v>1</v>
      </c>
      <c r="K148" s="16">
        <f t="shared" si="24"/>
        <v>1.0416666666666666E-2</v>
      </c>
      <c r="L148" s="18">
        <v>1</v>
      </c>
      <c r="M148" s="16">
        <f t="shared" si="29"/>
        <v>1.0416666666666666E-2</v>
      </c>
      <c r="N148" s="18">
        <f t="shared" si="25"/>
        <v>94</v>
      </c>
      <c r="O148" s="16">
        <f t="shared" si="26"/>
        <v>0.97916666666666663</v>
      </c>
      <c r="P148" s="32">
        <f t="shared" si="27"/>
        <v>10</v>
      </c>
    </row>
    <row r="149" spans="1:16" s="12" customFormat="1" ht="12">
      <c r="A149" s="35" t="s">
        <v>29</v>
      </c>
      <c r="B149" s="17">
        <v>236</v>
      </c>
      <c r="C149" s="30">
        <v>236</v>
      </c>
      <c r="D149" s="18">
        <v>153</v>
      </c>
      <c r="E149" s="16">
        <f t="shared" si="24"/>
        <v>0.64830508474576276</v>
      </c>
      <c r="F149" s="18">
        <v>65</v>
      </c>
      <c r="G149" s="16">
        <f t="shared" si="24"/>
        <v>0.27542372881355931</v>
      </c>
      <c r="H149" s="18">
        <v>16</v>
      </c>
      <c r="I149" s="16">
        <f t="shared" si="24"/>
        <v>6.7796610169491525E-2</v>
      </c>
      <c r="J149" s="48">
        <v>2</v>
      </c>
      <c r="K149" s="16">
        <f t="shared" si="24"/>
        <v>8.4745762711864406E-3</v>
      </c>
      <c r="L149" s="18"/>
      <c r="M149" s="16">
        <f t="shared" si="29"/>
        <v>0</v>
      </c>
      <c r="N149" s="18">
        <f t="shared" si="25"/>
        <v>234</v>
      </c>
      <c r="O149" s="16">
        <f t="shared" si="26"/>
        <v>0.99152542372881358</v>
      </c>
      <c r="P149" s="32">
        <f t="shared" si="27"/>
        <v>7</v>
      </c>
    </row>
    <row r="150" spans="1:16" s="12" customFormat="1" ht="12">
      <c r="A150" s="35" t="s">
        <v>30</v>
      </c>
      <c r="B150" s="17">
        <v>388</v>
      </c>
      <c r="C150" s="30">
        <v>388</v>
      </c>
      <c r="D150" s="18">
        <v>261</v>
      </c>
      <c r="E150" s="16">
        <f t="shared" si="24"/>
        <v>0.67268041237113407</v>
      </c>
      <c r="F150" s="18">
        <v>91</v>
      </c>
      <c r="G150" s="16">
        <f t="shared" si="24"/>
        <v>0.2345360824742268</v>
      </c>
      <c r="H150" s="18">
        <v>34</v>
      </c>
      <c r="I150" s="16">
        <f t="shared" si="24"/>
        <v>8.7628865979381437E-2</v>
      </c>
      <c r="J150" s="42">
        <v>2</v>
      </c>
      <c r="K150" s="16">
        <f t="shared" si="24"/>
        <v>5.1546391752577319E-3</v>
      </c>
      <c r="L150" s="18">
        <v>0</v>
      </c>
      <c r="M150" s="16">
        <f t="shared" si="29"/>
        <v>0</v>
      </c>
      <c r="N150" s="18">
        <f t="shared" si="25"/>
        <v>386</v>
      </c>
      <c r="O150" s="16">
        <f t="shared" si="26"/>
        <v>0.99484536082474229</v>
      </c>
      <c r="P150" s="32">
        <f t="shared" si="27"/>
        <v>6</v>
      </c>
    </row>
    <row r="151" spans="1:16" s="12" customFormat="1" ht="12">
      <c r="A151" s="35" t="s">
        <v>31</v>
      </c>
      <c r="B151" s="17">
        <v>57</v>
      </c>
      <c r="C151" s="30">
        <v>57</v>
      </c>
      <c r="D151" s="18">
        <v>23</v>
      </c>
      <c r="E151" s="16">
        <f t="shared" si="24"/>
        <v>0.40350877192982454</v>
      </c>
      <c r="F151" s="18">
        <v>24</v>
      </c>
      <c r="G151" s="16">
        <f t="shared" si="24"/>
        <v>0.42105263157894735</v>
      </c>
      <c r="H151" s="18">
        <v>5</v>
      </c>
      <c r="I151" s="16">
        <f t="shared" si="24"/>
        <v>8.771929824561403E-2</v>
      </c>
      <c r="J151" s="18">
        <v>5</v>
      </c>
      <c r="K151" s="16">
        <f t="shared" si="24"/>
        <v>8.771929824561403E-2</v>
      </c>
      <c r="L151" s="18"/>
      <c r="M151" s="16">
        <f t="shared" si="29"/>
        <v>0</v>
      </c>
      <c r="N151" s="18">
        <f t="shared" si="25"/>
        <v>52</v>
      </c>
      <c r="O151" s="16">
        <f t="shared" si="26"/>
        <v>0.91228070175438591</v>
      </c>
      <c r="P151" s="32">
        <f t="shared" si="27"/>
        <v>14</v>
      </c>
    </row>
    <row r="152" spans="1:16" s="12" customFormat="1" ht="12">
      <c r="A152" s="35" t="s">
        <v>32</v>
      </c>
      <c r="B152" s="47">
        <f>D152+F152+H152+J152+L152</f>
        <v>19</v>
      </c>
      <c r="C152" s="30">
        <f>SUM(D152,F152,H152,J152,L152)</f>
        <v>19</v>
      </c>
      <c r="D152" s="18">
        <v>7</v>
      </c>
      <c r="E152" s="16">
        <f t="shared" si="24"/>
        <v>0.36842105263157893</v>
      </c>
      <c r="F152" s="18">
        <v>10</v>
      </c>
      <c r="G152" s="16">
        <f t="shared" si="24"/>
        <v>0.52631578947368418</v>
      </c>
      <c r="H152" s="18">
        <v>2</v>
      </c>
      <c r="I152" s="16">
        <f t="shared" si="24"/>
        <v>0.10526315789473684</v>
      </c>
      <c r="J152" s="48">
        <v>0</v>
      </c>
      <c r="K152" s="16">
        <f t="shared" si="24"/>
        <v>0</v>
      </c>
      <c r="L152" s="18">
        <v>0</v>
      </c>
      <c r="M152" s="16">
        <f t="shared" si="29"/>
        <v>0</v>
      </c>
      <c r="N152" s="18">
        <f t="shared" si="25"/>
        <v>19</v>
      </c>
      <c r="O152" s="16">
        <f t="shared" si="26"/>
        <v>1</v>
      </c>
      <c r="P152" s="32">
        <f t="shared" si="27"/>
        <v>1</v>
      </c>
    </row>
    <row r="153" spans="1:16" s="46" customFormat="1">
      <c r="A153" s="29" t="s">
        <v>33</v>
      </c>
      <c r="B153" s="29">
        <f>SUM(B139:B152)</f>
        <v>4010</v>
      </c>
      <c r="C153" s="34">
        <f t="shared" si="28"/>
        <v>4010</v>
      </c>
      <c r="D153" s="29">
        <f>SUM(D139:D152)</f>
        <v>2623</v>
      </c>
      <c r="E153" s="31">
        <f t="shared" si="24"/>
        <v>0.65411471321695758</v>
      </c>
      <c r="F153" s="29">
        <f>SUM(F139:F152)</f>
        <v>1008</v>
      </c>
      <c r="G153" s="31">
        <f t="shared" si="24"/>
        <v>0.25137157107231922</v>
      </c>
      <c r="H153" s="29">
        <f>SUM(H139:H152)</f>
        <v>327</v>
      </c>
      <c r="I153" s="31">
        <f t="shared" si="24"/>
        <v>8.1546134663341652E-2</v>
      </c>
      <c r="J153" s="29">
        <f>SUM(J139:J152)</f>
        <v>49</v>
      </c>
      <c r="K153" s="31">
        <f t="shared" si="24"/>
        <v>1.2219451371571072E-2</v>
      </c>
      <c r="L153" s="29">
        <f>SUM(L139:L152)</f>
        <v>3</v>
      </c>
      <c r="M153" s="31">
        <f t="shared" si="29"/>
        <v>7.4812967581047382E-4</v>
      </c>
      <c r="N153" s="20">
        <f>SUM(D153,F153,H153)</f>
        <v>3958</v>
      </c>
      <c r="O153" s="31">
        <f t="shared" ref="O153:O167" si="30">N153/$C153</f>
        <v>0.98703241895261851</v>
      </c>
      <c r="P153" s="37"/>
    </row>
    <row r="154" spans="1:16" s="12" customFormat="1" ht="12">
      <c r="A154" s="35" t="s">
        <v>19</v>
      </c>
      <c r="B154" s="47">
        <v>610</v>
      </c>
      <c r="C154" s="30">
        <v>610</v>
      </c>
      <c r="D154" s="18">
        <v>486</v>
      </c>
      <c r="E154" s="16">
        <f t="shared" si="24"/>
        <v>0.79672131147540981</v>
      </c>
      <c r="F154" s="18">
        <v>83</v>
      </c>
      <c r="G154" s="16">
        <f t="shared" si="24"/>
        <v>0.1360655737704918</v>
      </c>
      <c r="H154" s="18">
        <v>34</v>
      </c>
      <c r="I154" s="16">
        <f t="shared" si="24"/>
        <v>5.5737704918032788E-2</v>
      </c>
      <c r="J154" s="48">
        <v>7</v>
      </c>
      <c r="K154" s="16">
        <f t="shared" si="24"/>
        <v>1.1475409836065573E-2</v>
      </c>
      <c r="L154" s="18">
        <v>0</v>
      </c>
      <c r="M154" s="16">
        <f t="shared" si="29"/>
        <v>0</v>
      </c>
      <c r="N154" s="18">
        <f t="shared" ref="N154:N196" si="31">SUM(D154,F154,H154)</f>
        <v>603</v>
      </c>
      <c r="O154" s="16">
        <f t="shared" si="30"/>
        <v>0.98852459016393446</v>
      </c>
      <c r="P154" s="32">
        <f>RANK(O154,O$154:O$167,0)</f>
        <v>10</v>
      </c>
    </row>
    <row r="155" spans="1:16" s="12" customFormat="1" ht="12">
      <c r="A155" s="35" t="s">
        <v>20</v>
      </c>
      <c r="B155" s="33">
        <v>706</v>
      </c>
      <c r="C155" s="30">
        <v>706</v>
      </c>
      <c r="D155" s="18">
        <v>572</v>
      </c>
      <c r="E155" s="16">
        <f t="shared" si="24"/>
        <v>0.8101983002832861</v>
      </c>
      <c r="F155" s="18">
        <v>83</v>
      </c>
      <c r="G155" s="16">
        <f t="shared" si="24"/>
        <v>0.11756373937677053</v>
      </c>
      <c r="H155" s="18">
        <v>41</v>
      </c>
      <c r="I155" s="16">
        <f t="shared" si="24"/>
        <v>5.8073654390934842E-2</v>
      </c>
      <c r="J155" s="18">
        <v>10</v>
      </c>
      <c r="K155" s="16">
        <f t="shared" si="24"/>
        <v>1.4164305949008499E-2</v>
      </c>
      <c r="L155" s="18">
        <v>0</v>
      </c>
      <c r="M155" s="16">
        <f t="shared" si="29"/>
        <v>0</v>
      </c>
      <c r="N155" s="18">
        <f t="shared" si="31"/>
        <v>696</v>
      </c>
      <c r="O155" s="16">
        <f t="shared" si="30"/>
        <v>0.98583569405099147</v>
      </c>
      <c r="P155" s="32">
        <f t="shared" ref="P155:P167" si="32">RANK(O155,O$154:O$167,0)</f>
        <v>11</v>
      </c>
    </row>
    <row r="156" spans="1:16" s="12" customFormat="1" ht="12">
      <c r="A156" s="35" t="s">
        <v>21</v>
      </c>
      <c r="B156" s="17">
        <v>555</v>
      </c>
      <c r="C156" s="30">
        <f t="shared" si="28"/>
        <v>555</v>
      </c>
      <c r="D156" s="18">
        <v>421</v>
      </c>
      <c r="E156" s="16">
        <f t="shared" si="24"/>
        <v>0.75855855855855858</v>
      </c>
      <c r="F156" s="18">
        <v>95</v>
      </c>
      <c r="G156" s="16">
        <f t="shared" si="24"/>
        <v>0.17117117117117117</v>
      </c>
      <c r="H156" s="18">
        <v>34</v>
      </c>
      <c r="I156" s="16">
        <f t="shared" si="24"/>
        <v>6.126126126126126E-2</v>
      </c>
      <c r="J156" s="48">
        <v>5</v>
      </c>
      <c r="K156" s="16">
        <f t="shared" si="24"/>
        <v>9.0090090090090089E-3</v>
      </c>
      <c r="L156" s="18">
        <v>0</v>
      </c>
      <c r="M156" s="16">
        <f t="shared" si="29"/>
        <v>0</v>
      </c>
      <c r="N156" s="18">
        <f t="shared" si="31"/>
        <v>550</v>
      </c>
      <c r="O156" s="16">
        <f t="shared" si="30"/>
        <v>0.99099099099099097</v>
      </c>
      <c r="P156" s="32">
        <f t="shared" si="32"/>
        <v>9</v>
      </c>
    </row>
    <row r="157" spans="1:16" s="12" customFormat="1" ht="12">
      <c r="A157" s="35" t="s">
        <v>22</v>
      </c>
      <c r="B157" s="17">
        <v>332</v>
      </c>
      <c r="C157" s="30">
        <f t="shared" si="28"/>
        <v>332</v>
      </c>
      <c r="D157" s="18">
        <v>207</v>
      </c>
      <c r="E157" s="16">
        <f t="shared" si="24"/>
        <v>0.62349397590361444</v>
      </c>
      <c r="F157" s="18">
        <v>92</v>
      </c>
      <c r="G157" s="16">
        <f t="shared" si="24"/>
        <v>0.27710843373493976</v>
      </c>
      <c r="H157" s="18">
        <v>26</v>
      </c>
      <c r="I157" s="16">
        <f t="shared" si="24"/>
        <v>7.8313253012048195E-2</v>
      </c>
      <c r="J157" s="18">
        <v>7</v>
      </c>
      <c r="K157" s="16">
        <f t="shared" si="24"/>
        <v>2.1084337349397589E-2</v>
      </c>
      <c r="L157" s="18"/>
      <c r="M157" s="16">
        <f t="shared" si="29"/>
        <v>0</v>
      </c>
      <c r="N157" s="18">
        <f t="shared" si="31"/>
        <v>325</v>
      </c>
      <c r="O157" s="16">
        <f t="shared" si="30"/>
        <v>0.97891566265060237</v>
      </c>
      <c r="P157" s="32">
        <f t="shared" si="32"/>
        <v>12</v>
      </c>
    </row>
    <row r="158" spans="1:16" s="12" customFormat="1" ht="12">
      <c r="A158" s="35" t="s">
        <v>23</v>
      </c>
      <c r="B158" s="17">
        <v>362</v>
      </c>
      <c r="C158" s="30">
        <f t="shared" si="28"/>
        <v>362</v>
      </c>
      <c r="D158" s="18">
        <v>168</v>
      </c>
      <c r="E158" s="16">
        <f t="shared" si="24"/>
        <v>0.46408839779005523</v>
      </c>
      <c r="F158" s="18">
        <v>189</v>
      </c>
      <c r="G158" s="16">
        <f t="shared" si="24"/>
        <v>0.52209944751381221</v>
      </c>
      <c r="H158" s="18">
        <v>5</v>
      </c>
      <c r="I158" s="16">
        <f t="shared" si="24"/>
        <v>1.3812154696132596E-2</v>
      </c>
      <c r="J158" s="42">
        <v>0</v>
      </c>
      <c r="K158" s="16">
        <f t="shared" si="24"/>
        <v>0</v>
      </c>
      <c r="L158" s="18">
        <v>0</v>
      </c>
      <c r="M158" s="16">
        <f t="shared" si="29"/>
        <v>0</v>
      </c>
      <c r="N158" s="18">
        <f t="shared" si="31"/>
        <v>362</v>
      </c>
      <c r="O158" s="16">
        <f t="shared" si="30"/>
        <v>1</v>
      </c>
      <c r="P158" s="32">
        <f t="shared" si="32"/>
        <v>1</v>
      </c>
    </row>
    <row r="159" spans="1:16" s="12" customFormat="1" ht="12">
      <c r="A159" s="36" t="s">
        <v>24</v>
      </c>
      <c r="B159" s="17">
        <v>260</v>
      </c>
      <c r="C159" s="30">
        <f t="shared" si="28"/>
        <v>260</v>
      </c>
      <c r="D159" s="18">
        <v>177</v>
      </c>
      <c r="E159" s="16">
        <f t="shared" si="24"/>
        <v>0.68076923076923079</v>
      </c>
      <c r="F159" s="18">
        <v>65</v>
      </c>
      <c r="G159" s="16">
        <f t="shared" si="24"/>
        <v>0.25</v>
      </c>
      <c r="H159" s="18">
        <v>18</v>
      </c>
      <c r="I159" s="16">
        <f t="shared" si="24"/>
        <v>6.9230769230769235E-2</v>
      </c>
      <c r="J159" s="48"/>
      <c r="K159" s="16">
        <f t="shared" si="24"/>
        <v>0</v>
      </c>
      <c r="L159" s="18"/>
      <c r="M159" s="16">
        <f t="shared" si="29"/>
        <v>0</v>
      </c>
      <c r="N159" s="18">
        <f t="shared" si="31"/>
        <v>260</v>
      </c>
      <c r="O159" s="16">
        <f t="shared" si="30"/>
        <v>1</v>
      </c>
      <c r="P159" s="32">
        <f t="shared" si="32"/>
        <v>1</v>
      </c>
    </row>
    <row r="160" spans="1:16" s="12" customFormat="1" ht="12">
      <c r="A160" s="36" t="s">
        <v>25</v>
      </c>
      <c r="B160" s="17">
        <v>267</v>
      </c>
      <c r="C160" s="30">
        <f t="shared" si="28"/>
        <v>267</v>
      </c>
      <c r="D160" s="18">
        <v>123</v>
      </c>
      <c r="E160" s="16">
        <f t="shared" si="24"/>
        <v>0.4606741573033708</v>
      </c>
      <c r="F160" s="18">
        <v>132</v>
      </c>
      <c r="G160" s="16">
        <f t="shared" si="24"/>
        <v>0.4943820224719101</v>
      </c>
      <c r="H160" s="18">
        <v>12</v>
      </c>
      <c r="I160" s="16">
        <f t="shared" si="24"/>
        <v>4.49438202247191E-2</v>
      </c>
      <c r="J160" s="18"/>
      <c r="K160" s="16">
        <f t="shared" si="24"/>
        <v>0</v>
      </c>
      <c r="L160" s="18"/>
      <c r="M160" s="16">
        <f t="shared" si="29"/>
        <v>0</v>
      </c>
      <c r="N160" s="18">
        <f t="shared" si="31"/>
        <v>267</v>
      </c>
      <c r="O160" s="16">
        <f t="shared" si="30"/>
        <v>1</v>
      </c>
      <c r="P160" s="32">
        <f t="shared" si="32"/>
        <v>1</v>
      </c>
    </row>
    <row r="161" spans="1:16" s="12" customFormat="1" ht="12">
      <c r="A161" s="35" t="s">
        <v>26</v>
      </c>
      <c r="B161" s="17">
        <v>113</v>
      </c>
      <c r="C161" s="30">
        <f t="shared" si="28"/>
        <v>113</v>
      </c>
      <c r="D161" s="18">
        <v>48</v>
      </c>
      <c r="E161" s="16">
        <f t="shared" si="24"/>
        <v>0.4247787610619469</v>
      </c>
      <c r="F161" s="18">
        <v>41</v>
      </c>
      <c r="G161" s="16">
        <f t="shared" si="24"/>
        <v>0.36283185840707965</v>
      </c>
      <c r="H161" s="18">
        <v>19</v>
      </c>
      <c r="I161" s="16">
        <f t="shared" si="24"/>
        <v>0.16814159292035399</v>
      </c>
      <c r="J161" s="48">
        <v>5</v>
      </c>
      <c r="K161" s="16">
        <f t="shared" si="24"/>
        <v>4.4247787610619468E-2</v>
      </c>
      <c r="L161" s="18">
        <v>0</v>
      </c>
      <c r="M161" s="16">
        <f t="shared" si="29"/>
        <v>0</v>
      </c>
      <c r="N161" s="18">
        <f t="shared" si="31"/>
        <v>108</v>
      </c>
      <c r="O161" s="16">
        <f t="shared" si="30"/>
        <v>0.95575221238938057</v>
      </c>
      <c r="P161" s="32">
        <f t="shared" si="32"/>
        <v>14</v>
      </c>
    </row>
    <row r="162" spans="1:16" s="12" customFormat="1" ht="12">
      <c r="A162" s="35" t="s">
        <v>27</v>
      </c>
      <c r="B162" s="33">
        <v>159</v>
      </c>
      <c r="C162" s="30">
        <f t="shared" si="28"/>
        <v>159</v>
      </c>
      <c r="D162" s="18">
        <v>124</v>
      </c>
      <c r="E162" s="16">
        <f t="shared" si="24"/>
        <v>0.77987421383647804</v>
      </c>
      <c r="F162" s="18">
        <v>32</v>
      </c>
      <c r="G162" s="16">
        <f t="shared" si="24"/>
        <v>0.20125786163522014</v>
      </c>
      <c r="H162" s="18">
        <v>3</v>
      </c>
      <c r="I162" s="16">
        <f t="shared" si="24"/>
        <v>1.8867924528301886E-2</v>
      </c>
      <c r="J162" s="18">
        <v>0</v>
      </c>
      <c r="K162" s="16">
        <f t="shared" si="24"/>
        <v>0</v>
      </c>
      <c r="L162" s="18">
        <v>0</v>
      </c>
      <c r="M162" s="16">
        <f t="shared" si="29"/>
        <v>0</v>
      </c>
      <c r="N162" s="18">
        <f t="shared" si="31"/>
        <v>159</v>
      </c>
      <c r="O162" s="16">
        <f t="shared" si="30"/>
        <v>1</v>
      </c>
      <c r="P162" s="32">
        <f t="shared" si="32"/>
        <v>1</v>
      </c>
    </row>
    <row r="163" spans="1:16" s="12" customFormat="1" ht="12">
      <c r="A163" s="35" t="s">
        <v>28</v>
      </c>
      <c r="B163" s="47">
        <v>94</v>
      </c>
      <c r="C163" s="30">
        <f t="shared" si="28"/>
        <v>94</v>
      </c>
      <c r="D163" s="18">
        <v>15</v>
      </c>
      <c r="E163" s="16">
        <f t="shared" si="24"/>
        <v>0.15957446808510639</v>
      </c>
      <c r="F163" s="18">
        <v>42</v>
      </c>
      <c r="G163" s="16">
        <f t="shared" si="24"/>
        <v>0.44680851063829785</v>
      </c>
      <c r="H163" s="18">
        <v>37</v>
      </c>
      <c r="I163" s="16">
        <f t="shared" si="24"/>
        <v>0.39361702127659576</v>
      </c>
      <c r="J163" s="48">
        <v>0</v>
      </c>
      <c r="K163" s="16">
        <f t="shared" si="24"/>
        <v>0</v>
      </c>
      <c r="L163" s="18">
        <v>0</v>
      </c>
      <c r="M163" s="16">
        <f t="shared" si="29"/>
        <v>0</v>
      </c>
      <c r="N163" s="18">
        <f t="shared" si="31"/>
        <v>94</v>
      </c>
      <c r="O163" s="16">
        <f t="shared" si="30"/>
        <v>1</v>
      </c>
      <c r="P163" s="32">
        <f t="shared" si="32"/>
        <v>1</v>
      </c>
    </row>
    <row r="164" spans="1:16" s="12" customFormat="1" ht="12">
      <c r="A164" s="35" t="s">
        <v>29</v>
      </c>
      <c r="B164" s="17">
        <v>194</v>
      </c>
      <c r="C164" s="30">
        <v>194</v>
      </c>
      <c r="D164" s="18">
        <v>134</v>
      </c>
      <c r="E164" s="16">
        <f t="shared" si="24"/>
        <v>0.69072164948453607</v>
      </c>
      <c r="F164" s="18">
        <v>48</v>
      </c>
      <c r="G164" s="16">
        <f t="shared" si="24"/>
        <v>0.24742268041237114</v>
      </c>
      <c r="H164" s="18">
        <v>12</v>
      </c>
      <c r="I164" s="16">
        <f t="shared" si="24"/>
        <v>6.1855670103092786E-2</v>
      </c>
      <c r="J164" s="48"/>
      <c r="K164" s="16">
        <f t="shared" si="24"/>
        <v>0</v>
      </c>
      <c r="L164" s="18"/>
      <c r="M164" s="16">
        <f t="shared" si="29"/>
        <v>0</v>
      </c>
      <c r="N164" s="18">
        <f t="shared" si="31"/>
        <v>194</v>
      </c>
      <c r="O164" s="16">
        <f t="shared" si="30"/>
        <v>1</v>
      </c>
      <c r="P164" s="32">
        <f t="shared" si="32"/>
        <v>1</v>
      </c>
    </row>
    <row r="165" spans="1:16" s="12" customFormat="1" ht="12">
      <c r="A165" s="35" t="s">
        <v>30</v>
      </c>
      <c r="B165" s="17">
        <v>324</v>
      </c>
      <c r="C165" s="30">
        <v>324</v>
      </c>
      <c r="D165" s="18">
        <v>219</v>
      </c>
      <c r="E165" s="16">
        <f t="shared" si="24"/>
        <v>0.67592592592592593</v>
      </c>
      <c r="F165" s="18">
        <v>73</v>
      </c>
      <c r="G165" s="16">
        <f t="shared" si="24"/>
        <v>0.22530864197530864</v>
      </c>
      <c r="H165" s="18">
        <v>31</v>
      </c>
      <c r="I165" s="16">
        <f t="shared" si="24"/>
        <v>9.5679012345679007E-2</v>
      </c>
      <c r="J165" s="42">
        <v>1</v>
      </c>
      <c r="K165" s="16">
        <f t="shared" si="24"/>
        <v>3.0864197530864196E-3</v>
      </c>
      <c r="L165" s="18">
        <v>0</v>
      </c>
      <c r="M165" s="16">
        <f t="shared" si="29"/>
        <v>0</v>
      </c>
      <c r="N165" s="18">
        <f t="shared" si="31"/>
        <v>323</v>
      </c>
      <c r="O165" s="16">
        <f t="shared" si="30"/>
        <v>0.99691358024691357</v>
      </c>
      <c r="P165" s="32">
        <f t="shared" si="32"/>
        <v>8</v>
      </c>
    </row>
    <row r="166" spans="1:16" s="12" customFormat="1" ht="12">
      <c r="A166" s="35" t="s">
        <v>31</v>
      </c>
      <c r="B166" s="17">
        <v>99</v>
      </c>
      <c r="C166" s="30">
        <v>99</v>
      </c>
      <c r="D166" s="18">
        <v>61</v>
      </c>
      <c r="E166" s="16">
        <f t="shared" si="24"/>
        <v>0.61616161616161613</v>
      </c>
      <c r="F166" s="18">
        <v>24</v>
      </c>
      <c r="G166" s="16">
        <f t="shared" si="24"/>
        <v>0.24242424242424243</v>
      </c>
      <c r="H166" s="18">
        <v>11</v>
      </c>
      <c r="I166" s="16">
        <f t="shared" si="24"/>
        <v>0.1111111111111111</v>
      </c>
      <c r="J166" s="18">
        <v>3</v>
      </c>
      <c r="K166" s="16">
        <f t="shared" si="24"/>
        <v>3.0303030303030304E-2</v>
      </c>
      <c r="L166" s="18"/>
      <c r="M166" s="16">
        <f t="shared" si="29"/>
        <v>0</v>
      </c>
      <c r="N166" s="18">
        <f t="shared" si="31"/>
        <v>96</v>
      </c>
      <c r="O166" s="16">
        <f t="shared" si="30"/>
        <v>0.96969696969696972</v>
      </c>
      <c r="P166" s="32">
        <f t="shared" si="32"/>
        <v>13</v>
      </c>
    </row>
    <row r="167" spans="1:16" s="12" customFormat="1" ht="12">
      <c r="A167" s="35" t="s">
        <v>32</v>
      </c>
      <c r="B167" s="33">
        <v>22</v>
      </c>
      <c r="C167" s="30">
        <v>22</v>
      </c>
      <c r="D167" s="18">
        <v>9</v>
      </c>
      <c r="E167" s="16">
        <f t="shared" si="24"/>
        <v>0.40909090909090912</v>
      </c>
      <c r="F167" s="18">
        <v>12</v>
      </c>
      <c r="G167" s="16">
        <f t="shared" si="24"/>
        <v>0.54545454545454541</v>
      </c>
      <c r="H167" s="18">
        <v>1</v>
      </c>
      <c r="I167" s="16">
        <f t="shared" si="24"/>
        <v>4.5454545454545456E-2</v>
      </c>
      <c r="J167" s="18">
        <v>0</v>
      </c>
      <c r="K167" s="16">
        <f t="shared" si="24"/>
        <v>0</v>
      </c>
      <c r="L167" s="18">
        <v>0</v>
      </c>
      <c r="M167" s="16">
        <f t="shared" si="29"/>
        <v>0</v>
      </c>
      <c r="N167" s="18">
        <f t="shared" si="31"/>
        <v>22</v>
      </c>
      <c r="O167" s="16">
        <f t="shared" si="30"/>
        <v>1</v>
      </c>
      <c r="P167" s="32">
        <f t="shared" si="32"/>
        <v>1</v>
      </c>
    </row>
    <row r="168" spans="1:16" s="46" customFormat="1">
      <c r="A168" s="29" t="s">
        <v>34</v>
      </c>
      <c r="B168" s="29">
        <f>SUM(B154:B167)</f>
        <v>4097</v>
      </c>
      <c r="C168" s="34">
        <f t="shared" ref="C168:C199" si="33">SUM(D168,F168,H168,J168,L168)</f>
        <v>4097</v>
      </c>
      <c r="D168" s="29">
        <f>SUM(D154:D167)</f>
        <v>2764</v>
      </c>
      <c r="E168" s="31">
        <f t="shared" si="24"/>
        <v>0.67463998047351725</v>
      </c>
      <c r="F168" s="29">
        <f>SUM(F154:F167)</f>
        <v>1011</v>
      </c>
      <c r="G168" s="31">
        <f t="shared" si="24"/>
        <v>0.24676592628752747</v>
      </c>
      <c r="H168" s="29">
        <f>SUM(H154:H167)</f>
        <v>284</v>
      </c>
      <c r="I168" s="31">
        <f t="shared" si="24"/>
        <v>6.9319013912618993E-2</v>
      </c>
      <c r="J168" s="29">
        <f>SUM(J154:J167)</f>
        <v>38</v>
      </c>
      <c r="K168" s="31">
        <f t="shared" si="24"/>
        <v>9.2750793263363437E-3</v>
      </c>
      <c r="L168" s="29">
        <f>SUM(L154:L167)</f>
        <v>0</v>
      </c>
      <c r="M168" s="31">
        <f t="shared" si="29"/>
        <v>0</v>
      </c>
      <c r="N168" s="20">
        <f t="shared" si="31"/>
        <v>4059</v>
      </c>
      <c r="O168" s="31">
        <f t="shared" ref="O168:O182" si="34">N168/$C168</f>
        <v>0.99072492067366369</v>
      </c>
      <c r="P168" s="37"/>
    </row>
    <row r="169" spans="1:16" s="12" customFormat="1" ht="12">
      <c r="A169" s="35" t="s">
        <v>19</v>
      </c>
      <c r="B169" s="47">
        <v>495</v>
      </c>
      <c r="C169" s="30">
        <v>495</v>
      </c>
      <c r="D169" s="18">
        <v>359</v>
      </c>
      <c r="E169" s="16">
        <f t="shared" si="24"/>
        <v>0.72525252525252526</v>
      </c>
      <c r="F169" s="18">
        <v>121</v>
      </c>
      <c r="G169" s="16">
        <f t="shared" si="24"/>
        <v>0.24444444444444444</v>
      </c>
      <c r="H169" s="18">
        <v>15</v>
      </c>
      <c r="I169" s="16">
        <f t="shared" si="24"/>
        <v>3.0303030303030304E-2</v>
      </c>
      <c r="J169" s="48">
        <v>0</v>
      </c>
      <c r="K169" s="16">
        <f t="shared" si="24"/>
        <v>0</v>
      </c>
      <c r="L169" s="18">
        <v>0</v>
      </c>
      <c r="M169" s="16">
        <f t="shared" si="29"/>
        <v>0</v>
      </c>
      <c r="N169" s="18">
        <f t="shared" si="31"/>
        <v>495</v>
      </c>
      <c r="O169" s="16">
        <f t="shared" si="34"/>
        <v>1</v>
      </c>
      <c r="P169" s="32">
        <f>RANK(O169,O$169:O$182,0)</f>
        <v>1</v>
      </c>
    </row>
    <row r="170" spans="1:16" s="12" customFormat="1" ht="12">
      <c r="A170" s="35" t="s">
        <v>20</v>
      </c>
      <c r="B170" s="33">
        <v>470</v>
      </c>
      <c r="C170" s="30">
        <v>470</v>
      </c>
      <c r="D170" s="18">
        <v>310</v>
      </c>
      <c r="E170" s="16">
        <f t="shared" si="24"/>
        <v>0.65957446808510634</v>
      </c>
      <c r="F170" s="18">
        <v>121</v>
      </c>
      <c r="G170" s="16">
        <f t="shared" si="24"/>
        <v>0.25744680851063828</v>
      </c>
      <c r="H170" s="18">
        <v>36</v>
      </c>
      <c r="I170" s="16">
        <f t="shared" si="24"/>
        <v>7.6595744680851063E-2</v>
      </c>
      <c r="J170" s="18">
        <v>3</v>
      </c>
      <c r="K170" s="16">
        <f t="shared" si="24"/>
        <v>6.382978723404255E-3</v>
      </c>
      <c r="L170" s="18">
        <v>0</v>
      </c>
      <c r="M170" s="16">
        <f t="shared" si="29"/>
        <v>0</v>
      </c>
      <c r="N170" s="18">
        <f t="shared" si="31"/>
        <v>467</v>
      </c>
      <c r="O170" s="16">
        <f t="shared" si="34"/>
        <v>0.99361702127659579</v>
      </c>
      <c r="P170" s="32">
        <f t="shared" ref="P170:P182" si="35">RANK(O170,O$169:O$182,0)</f>
        <v>8</v>
      </c>
    </row>
    <row r="171" spans="1:16" s="12" customFormat="1" ht="12">
      <c r="A171" s="35" t="s">
        <v>21</v>
      </c>
      <c r="B171" s="17">
        <v>329</v>
      </c>
      <c r="C171" s="30">
        <f t="shared" si="33"/>
        <v>329</v>
      </c>
      <c r="D171" s="18">
        <v>198</v>
      </c>
      <c r="E171" s="16">
        <f t="shared" si="24"/>
        <v>0.60182370820668696</v>
      </c>
      <c r="F171" s="18">
        <v>78</v>
      </c>
      <c r="G171" s="16">
        <f t="shared" si="24"/>
        <v>0.23708206686930092</v>
      </c>
      <c r="H171" s="18">
        <v>45</v>
      </c>
      <c r="I171" s="16">
        <f t="shared" si="24"/>
        <v>0.13677811550151975</v>
      </c>
      <c r="J171" s="48">
        <v>6</v>
      </c>
      <c r="K171" s="16">
        <f t="shared" si="24"/>
        <v>1.82370820668693E-2</v>
      </c>
      <c r="L171" s="18">
        <v>2</v>
      </c>
      <c r="M171" s="16">
        <f t="shared" si="29"/>
        <v>6.0790273556231003E-3</v>
      </c>
      <c r="N171" s="18">
        <f t="shared" si="31"/>
        <v>321</v>
      </c>
      <c r="O171" s="16">
        <f t="shared" si="34"/>
        <v>0.9756838905775076</v>
      </c>
      <c r="P171" s="32">
        <f t="shared" si="35"/>
        <v>11</v>
      </c>
    </row>
    <row r="172" spans="1:16" s="12" customFormat="1" ht="12">
      <c r="A172" s="35" t="s">
        <v>22</v>
      </c>
      <c r="B172" s="17">
        <v>377</v>
      </c>
      <c r="C172" s="30">
        <f t="shared" si="33"/>
        <v>377</v>
      </c>
      <c r="D172" s="18">
        <v>178</v>
      </c>
      <c r="E172" s="16">
        <f t="shared" si="24"/>
        <v>0.47214854111405835</v>
      </c>
      <c r="F172" s="18">
        <v>117</v>
      </c>
      <c r="G172" s="16">
        <f t="shared" si="24"/>
        <v>0.31034482758620691</v>
      </c>
      <c r="H172" s="18">
        <v>67</v>
      </c>
      <c r="I172" s="16">
        <f t="shared" si="24"/>
        <v>0.17771883289124668</v>
      </c>
      <c r="J172" s="18">
        <v>9</v>
      </c>
      <c r="K172" s="16">
        <f t="shared" si="24"/>
        <v>2.3872679045092837E-2</v>
      </c>
      <c r="L172" s="18">
        <v>6</v>
      </c>
      <c r="M172" s="16">
        <f t="shared" si="29"/>
        <v>1.5915119363395226E-2</v>
      </c>
      <c r="N172" s="18">
        <f t="shared" si="31"/>
        <v>362</v>
      </c>
      <c r="O172" s="16">
        <f t="shared" si="34"/>
        <v>0.96021220159151188</v>
      </c>
      <c r="P172" s="32">
        <f t="shared" si="35"/>
        <v>14</v>
      </c>
    </row>
    <row r="173" spans="1:16" s="12" customFormat="1" ht="12">
      <c r="A173" s="35" t="s">
        <v>23</v>
      </c>
      <c r="B173" s="17">
        <v>295</v>
      </c>
      <c r="C173" s="30">
        <f t="shared" si="33"/>
        <v>295</v>
      </c>
      <c r="D173" s="18">
        <v>97</v>
      </c>
      <c r="E173" s="16">
        <f t="shared" si="24"/>
        <v>0.32881355932203388</v>
      </c>
      <c r="F173" s="18">
        <v>146</v>
      </c>
      <c r="G173" s="16">
        <f t="shared" si="24"/>
        <v>0.49491525423728816</v>
      </c>
      <c r="H173" s="18">
        <v>52</v>
      </c>
      <c r="I173" s="16">
        <f t="shared" si="24"/>
        <v>0.17627118644067796</v>
      </c>
      <c r="J173" s="42">
        <v>0</v>
      </c>
      <c r="K173" s="16">
        <f t="shared" si="24"/>
        <v>0</v>
      </c>
      <c r="L173" s="18">
        <v>0</v>
      </c>
      <c r="M173" s="16">
        <f t="shared" si="29"/>
        <v>0</v>
      </c>
      <c r="N173" s="18">
        <f t="shared" si="31"/>
        <v>295</v>
      </c>
      <c r="O173" s="16">
        <f t="shared" si="34"/>
        <v>1</v>
      </c>
      <c r="P173" s="32">
        <f t="shared" si="35"/>
        <v>1</v>
      </c>
    </row>
    <row r="174" spans="1:16" s="12" customFormat="1" ht="12">
      <c r="A174" s="36" t="s">
        <v>24</v>
      </c>
      <c r="B174" s="17">
        <v>241</v>
      </c>
      <c r="C174" s="30">
        <f t="shared" si="33"/>
        <v>241</v>
      </c>
      <c r="D174" s="18">
        <v>122</v>
      </c>
      <c r="E174" s="16">
        <f t="shared" si="24"/>
        <v>0.50622406639004147</v>
      </c>
      <c r="F174" s="18">
        <v>77</v>
      </c>
      <c r="G174" s="16">
        <f t="shared" si="24"/>
        <v>0.31950207468879666</v>
      </c>
      <c r="H174" s="18">
        <v>37</v>
      </c>
      <c r="I174" s="16">
        <f t="shared" si="24"/>
        <v>0.15352697095435686</v>
      </c>
      <c r="J174" s="48">
        <v>5</v>
      </c>
      <c r="K174" s="16">
        <f t="shared" si="24"/>
        <v>2.0746887966804978E-2</v>
      </c>
      <c r="L174" s="18"/>
      <c r="M174" s="16">
        <f t="shared" si="29"/>
        <v>0</v>
      </c>
      <c r="N174" s="18">
        <f t="shared" si="31"/>
        <v>236</v>
      </c>
      <c r="O174" s="16">
        <f t="shared" si="34"/>
        <v>0.97925311203319498</v>
      </c>
      <c r="P174" s="32">
        <f t="shared" si="35"/>
        <v>10</v>
      </c>
    </row>
    <row r="175" spans="1:16" s="12" customFormat="1" ht="12">
      <c r="A175" s="36" t="s">
        <v>25</v>
      </c>
      <c r="B175" s="17">
        <v>242</v>
      </c>
      <c r="C175" s="30">
        <f t="shared" si="33"/>
        <v>242</v>
      </c>
      <c r="D175" s="18">
        <v>173</v>
      </c>
      <c r="E175" s="16">
        <f t="shared" si="24"/>
        <v>0.71487603305785119</v>
      </c>
      <c r="F175" s="18">
        <v>59</v>
      </c>
      <c r="G175" s="16">
        <f t="shared" si="24"/>
        <v>0.24380165289256198</v>
      </c>
      <c r="H175" s="18">
        <v>10</v>
      </c>
      <c r="I175" s="16">
        <f t="shared" si="24"/>
        <v>4.1322314049586778E-2</v>
      </c>
      <c r="J175" s="18"/>
      <c r="K175" s="16">
        <f t="shared" si="24"/>
        <v>0</v>
      </c>
      <c r="L175" s="18"/>
      <c r="M175" s="16">
        <f t="shared" si="29"/>
        <v>0</v>
      </c>
      <c r="N175" s="18">
        <f t="shared" si="31"/>
        <v>242</v>
      </c>
      <c r="O175" s="16">
        <f t="shared" si="34"/>
        <v>1</v>
      </c>
      <c r="P175" s="32">
        <f t="shared" si="35"/>
        <v>1</v>
      </c>
    </row>
    <row r="176" spans="1:16" s="12" customFormat="1" ht="12">
      <c r="A176" s="35" t="s">
        <v>26</v>
      </c>
      <c r="B176" s="17">
        <v>126</v>
      </c>
      <c r="C176" s="30">
        <f t="shared" si="33"/>
        <v>126</v>
      </c>
      <c r="D176" s="18">
        <v>62</v>
      </c>
      <c r="E176" s="16">
        <f t="shared" si="24"/>
        <v>0.49206349206349204</v>
      </c>
      <c r="F176" s="18">
        <v>41</v>
      </c>
      <c r="G176" s="16">
        <f t="shared" si="24"/>
        <v>0.32539682539682541</v>
      </c>
      <c r="H176" s="18">
        <v>19</v>
      </c>
      <c r="I176" s="16">
        <f t="shared" si="24"/>
        <v>0.15079365079365079</v>
      </c>
      <c r="J176" s="48">
        <v>4</v>
      </c>
      <c r="K176" s="16">
        <f t="shared" si="24"/>
        <v>3.1746031746031744E-2</v>
      </c>
      <c r="L176" s="18">
        <v>0</v>
      </c>
      <c r="M176" s="16">
        <f t="shared" si="29"/>
        <v>0</v>
      </c>
      <c r="N176" s="18">
        <f t="shared" si="31"/>
        <v>122</v>
      </c>
      <c r="O176" s="16">
        <f t="shared" si="34"/>
        <v>0.96825396825396826</v>
      </c>
      <c r="P176" s="32">
        <f t="shared" si="35"/>
        <v>13</v>
      </c>
    </row>
    <row r="177" spans="1:16" s="12" customFormat="1" ht="12">
      <c r="A177" s="35" t="s">
        <v>27</v>
      </c>
      <c r="B177" s="33">
        <v>149</v>
      </c>
      <c r="C177" s="30">
        <f t="shared" si="33"/>
        <v>149</v>
      </c>
      <c r="D177" s="18">
        <v>70</v>
      </c>
      <c r="E177" s="16">
        <f t="shared" si="24"/>
        <v>0.46979865771812079</v>
      </c>
      <c r="F177" s="18">
        <v>55</v>
      </c>
      <c r="G177" s="16">
        <f t="shared" si="24"/>
        <v>0.36912751677852351</v>
      </c>
      <c r="H177" s="18">
        <v>20</v>
      </c>
      <c r="I177" s="16">
        <f t="shared" si="24"/>
        <v>0.13422818791946309</v>
      </c>
      <c r="J177" s="18">
        <v>4</v>
      </c>
      <c r="K177" s="16">
        <f t="shared" si="24"/>
        <v>2.6845637583892617E-2</v>
      </c>
      <c r="L177" s="18">
        <v>0</v>
      </c>
      <c r="M177" s="16">
        <f t="shared" si="29"/>
        <v>0</v>
      </c>
      <c r="N177" s="18">
        <f t="shared" si="31"/>
        <v>145</v>
      </c>
      <c r="O177" s="16">
        <f t="shared" si="34"/>
        <v>0.97315436241610742</v>
      </c>
      <c r="P177" s="32">
        <f t="shared" si="35"/>
        <v>12</v>
      </c>
    </row>
    <row r="178" spans="1:16" s="12" customFormat="1" ht="12">
      <c r="A178" s="35" t="s">
        <v>28</v>
      </c>
      <c r="B178" s="47">
        <v>75</v>
      </c>
      <c r="C178" s="30">
        <f t="shared" si="33"/>
        <v>75</v>
      </c>
      <c r="D178" s="18">
        <v>21</v>
      </c>
      <c r="E178" s="16">
        <f t="shared" si="24"/>
        <v>0.28000000000000003</v>
      </c>
      <c r="F178" s="18">
        <v>45</v>
      </c>
      <c r="G178" s="16">
        <f t="shared" si="24"/>
        <v>0.6</v>
      </c>
      <c r="H178" s="18">
        <v>9</v>
      </c>
      <c r="I178" s="16">
        <f t="shared" si="24"/>
        <v>0.12</v>
      </c>
      <c r="J178" s="48">
        <v>0</v>
      </c>
      <c r="K178" s="16">
        <f t="shared" si="24"/>
        <v>0</v>
      </c>
      <c r="L178" s="18">
        <v>0</v>
      </c>
      <c r="M178" s="16">
        <f t="shared" si="29"/>
        <v>0</v>
      </c>
      <c r="N178" s="18">
        <f t="shared" si="31"/>
        <v>75</v>
      </c>
      <c r="O178" s="16">
        <f t="shared" si="34"/>
        <v>1</v>
      </c>
      <c r="P178" s="32">
        <f t="shared" si="35"/>
        <v>1</v>
      </c>
    </row>
    <row r="179" spans="1:16" s="12" customFormat="1" ht="12">
      <c r="A179" s="35" t="s">
        <v>29</v>
      </c>
      <c r="B179" s="17">
        <v>131</v>
      </c>
      <c r="C179" s="30">
        <v>131</v>
      </c>
      <c r="D179" s="18">
        <v>86</v>
      </c>
      <c r="E179" s="16">
        <f t="shared" si="24"/>
        <v>0.65648854961832059</v>
      </c>
      <c r="F179" s="18">
        <v>42</v>
      </c>
      <c r="G179" s="16">
        <f t="shared" si="24"/>
        <v>0.32061068702290074</v>
      </c>
      <c r="H179" s="18">
        <v>3</v>
      </c>
      <c r="I179" s="16">
        <f t="shared" si="24"/>
        <v>2.2900763358778626E-2</v>
      </c>
      <c r="J179" s="48"/>
      <c r="K179" s="16">
        <f t="shared" si="24"/>
        <v>0</v>
      </c>
      <c r="L179" s="18"/>
      <c r="M179" s="16">
        <f t="shared" si="29"/>
        <v>0</v>
      </c>
      <c r="N179" s="18">
        <f t="shared" si="31"/>
        <v>131</v>
      </c>
      <c r="O179" s="16">
        <f t="shared" si="34"/>
        <v>1</v>
      </c>
      <c r="P179" s="32">
        <f t="shared" si="35"/>
        <v>1</v>
      </c>
    </row>
    <row r="180" spans="1:16" s="12" customFormat="1" ht="12">
      <c r="A180" s="35" t="s">
        <v>30</v>
      </c>
      <c r="B180" s="17">
        <v>311</v>
      </c>
      <c r="C180" s="30">
        <v>311</v>
      </c>
      <c r="D180" s="18">
        <v>212</v>
      </c>
      <c r="E180" s="16">
        <f t="shared" si="24"/>
        <v>0.68167202572347263</v>
      </c>
      <c r="F180" s="18">
        <v>54</v>
      </c>
      <c r="G180" s="16">
        <f t="shared" si="24"/>
        <v>0.17363344051446947</v>
      </c>
      <c r="H180" s="18">
        <v>43</v>
      </c>
      <c r="I180" s="16">
        <f t="shared" si="24"/>
        <v>0.13826366559485531</v>
      </c>
      <c r="J180" s="42">
        <v>2</v>
      </c>
      <c r="K180" s="16">
        <f t="shared" si="24"/>
        <v>6.4308681672025723E-3</v>
      </c>
      <c r="L180" s="18">
        <v>0</v>
      </c>
      <c r="M180" s="16">
        <f t="shared" si="29"/>
        <v>0</v>
      </c>
      <c r="N180" s="18">
        <f t="shared" si="31"/>
        <v>309</v>
      </c>
      <c r="O180" s="16">
        <f t="shared" si="34"/>
        <v>0.99356913183279738</v>
      </c>
      <c r="P180" s="32">
        <f t="shared" si="35"/>
        <v>9</v>
      </c>
    </row>
    <row r="181" spans="1:16" s="12" customFormat="1" ht="12">
      <c r="A181" s="35" t="s">
        <v>31</v>
      </c>
      <c r="B181" s="17">
        <v>85</v>
      </c>
      <c r="C181" s="30">
        <v>85</v>
      </c>
      <c r="D181" s="18">
        <v>19</v>
      </c>
      <c r="E181" s="16">
        <f t="shared" si="24"/>
        <v>0.22352941176470589</v>
      </c>
      <c r="F181" s="18">
        <v>38</v>
      </c>
      <c r="G181" s="16">
        <f t="shared" si="24"/>
        <v>0.44705882352941179</v>
      </c>
      <c r="H181" s="18">
        <v>28</v>
      </c>
      <c r="I181" s="16">
        <f t="shared" si="24"/>
        <v>0.32941176470588235</v>
      </c>
      <c r="J181" s="18">
        <v>0</v>
      </c>
      <c r="K181" s="16">
        <f t="shared" si="24"/>
        <v>0</v>
      </c>
      <c r="L181" s="18"/>
      <c r="M181" s="16">
        <f t="shared" si="29"/>
        <v>0</v>
      </c>
      <c r="N181" s="18">
        <f t="shared" si="31"/>
        <v>85</v>
      </c>
      <c r="O181" s="16">
        <f t="shared" si="34"/>
        <v>1</v>
      </c>
      <c r="P181" s="32">
        <f t="shared" si="35"/>
        <v>1</v>
      </c>
    </row>
    <row r="182" spans="1:16" s="12" customFormat="1" ht="12">
      <c r="A182" s="35" t="s">
        <v>32</v>
      </c>
      <c r="B182" s="33">
        <v>39</v>
      </c>
      <c r="C182" s="30">
        <v>39</v>
      </c>
      <c r="D182" s="18">
        <v>13</v>
      </c>
      <c r="E182" s="16">
        <f t="shared" si="24"/>
        <v>0.33333333333333331</v>
      </c>
      <c r="F182" s="18">
        <v>26</v>
      </c>
      <c r="G182" s="16">
        <f t="shared" si="24"/>
        <v>0.66666666666666663</v>
      </c>
      <c r="H182" s="18">
        <v>0</v>
      </c>
      <c r="I182" s="16">
        <f t="shared" si="24"/>
        <v>0</v>
      </c>
      <c r="J182" s="18">
        <v>0</v>
      </c>
      <c r="K182" s="16">
        <f t="shared" si="24"/>
        <v>0</v>
      </c>
      <c r="L182" s="18">
        <v>0</v>
      </c>
      <c r="M182" s="16">
        <f t="shared" si="29"/>
        <v>0</v>
      </c>
      <c r="N182" s="18">
        <f t="shared" si="31"/>
        <v>39</v>
      </c>
      <c r="O182" s="16">
        <f t="shared" si="34"/>
        <v>1</v>
      </c>
      <c r="P182" s="32">
        <f t="shared" si="35"/>
        <v>1</v>
      </c>
    </row>
    <row r="183" spans="1:16" s="46" customFormat="1">
      <c r="A183" s="29" t="s">
        <v>35</v>
      </c>
      <c r="B183" s="29">
        <f>SUM(B169:B182)</f>
        <v>3365</v>
      </c>
      <c r="C183" s="34">
        <f t="shared" si="33"/>
        <v>3365</v>
      </c>
      <c r="D183" s="29">
        <f>SUM(D169:D182)</f>
        <v>1920</v>
      </c>
      <c r="E183" s="31">
        <f t="shared" si="24"/>
        <v>0.57057949479940562</v>
      </c>
      <c r="F183" s="29">
        <f>SUM(F169:F182)</f>
        <v>1020</v>
      </c>
      <c r="G183" s="31">
        <f t="shared" si="24"/>
        <v>0.30312035661218423</v>
      </c>
      <c r="H183" s="29">
        <f>SUM(H169:H182)</f>
        <v>384</v>
      </c>
      <c r="I183" s="31">
        <f t="shared" si="24"/>
        <v>0.11411589895988113</v>
      </c>
      <c r="J183" s="29">
        <f>SUM(J169:J182)</f>
        <v>33</v>
      </c>
      <c r="K183" s="31">
        <f t="shared" si="24"/>
        <v>9.8068350668647844E-3</v>
      </c>
      <c r="L183" s="29">
        <f>SUM(L169:L182)</f>
        <v>8</v>
      </c>
      <c r="M183" s="31">
        <f t="shared" si="29"/>
        <v>2.37741456166419E-3</v>
      </c>
      <c r="N183" s="20">
        <f t="shared" si="31"/>
        <v>3324</v>
      </c>
      <c r="O183" s="31">
        <f t="shared" ref="O183:O197" si="36">N183/$C183</f>
        <v>0.98781575037147107</v>
      </c>
      <c r="P183" s="37"/>
    </row>
    <row r="184" spans="1:16" s="12" customFormat="1" ht="12">
      <c r="A184" s="35" t="s">
        <v>19</v>
      </c>
      <c r="B184" s="47">
        <v>515</v>
      </c>
      <c r="C184" s="30">
        <v>515</v>
      </c>
      <c r="D184" s="18">
        <v>400</v>
      </c>
      <c r="E184" s="16">
        <f t="shared" si="24"/>
        <v>0.77669902912621358</v>
      </c>
      <c r="F184" s="18">
        <v>85</v>
      </c>
      <c r="G184" s="16">
        <f t="shared" si="24"/>
        <v>0.1650485436893204</v>
      </c>
      <c r="H184" s="18">
        <v>24</v>
      </c>
      <c r="I184" s="16">
        <f t="shared" si="24"/>
        <v>4.6601941747572817E-2</v>
      </c>
      <c r="J184" s="48">
        <v>6</v>
      </c>
      <c r="K184" s="16">
        <f t="shared" si="24"/>
        <v>1.1650485436893204E-2</v>
      </c>
      <c r="L184" s="18">
        <v>0</v>
      </c>
      <c r="M184" s="16">
        <f t="shared" si="29"/>
        <v>0</v>
      </c>
      <c r="N184" s="18">
        <f t="shared" si="31"/>
        <v>509</v>
      </c>
      <c r="O184" s="16">
        <f t="shared" si="36"/>
        <v>0.98834951456310682</v>
      </c>
      <c r="P184" s="32">
        <f>RANK(O184,O$184:O$197,0)</f>
        <v>12</v>
      </c>
    </row>
    <row r="185" spans="1:16" s="12" customFormat="1" ht="12">
      <c r="A185" s="35" t="s">
        <v>20</v>
      </c>
      <c r="B185" s="33">
        <v>434</v>
      </c>
      <c r="C185" s="30">
        <v>434</v>
      </c>
      <c r="D185" s="18">
        <v>314</v>
      </c>
      <c r="E185" s="16">
        <f t="shared" si="24"/>
        <v>0.72350230414746541</v>
      </c>
      <c r="F185" s="18">
        <v>103</v>
      </c>
      <c r="G185" s="16">
        <f t="shared" si="24"/>
        <v>0.23732718894009217</v>
      </c>
      <c r="H185" s="18">
        <v>15</v>
      </c>
      <c r="I185" s="16">
        <f t="shared" si="24"/>
        <v>3.4562211981566823E-2</v>
      </c>
      <c r="J185" s="18">
        <v>2</v>
      </c>
      <c r="K185" s="16">
        <f t="shared" si="24"/>
        <v>4.608294930875576E-3</v>
      </c>
      <c r="L185" s="18">
        <v>0</v>
      </c>
      <c r="M185" s="16">
        <f t="shared" si="29"/>
        <v>0</v>
      </c>
      <c r="N185" s="18">
        <f t="shared" si="31"/>
        <v>432</v>
      </c>
      <c r="O185" s="16">
        <f t="shared" si="36"/>
        <v>0.99539170506912444</v>
      </c>
      <c r="P185" s="32">
        <f t="shared" ref="P185:P197" si="37">RANK(O185,O$184:O$197,0)</f>
        <v>10</v>
      </c>
    </row>
    <row r="186" spans="1:16" s="12" customFormat="1" ht="12">
      <c r="A186" s="35" t="s">
        <v>21</v>
      </c>
      <c r="B186" s="17">
        <v>235</v>
      </c>
      <c r="C186" s="30">
        <f t="shared" si="33"/>
        <v>235</v>
      </c>
      <c r="D186" s="18">
        <v>134</v>
      </c>
      <c r="E186" s="16">
        <f t="shared" si="24"/>
        <v>0.57021276595744685</v>
      </c>
      <c r="F186" s="18">
        <v>60</v>
      </c>
      <c r="G186" s="16">
        <f t="shared" si="24"/>
        <v>0.25531914893617019</v>
      </c>
      <c r="H186" s="18">
        <v>39</v>
      </c>
      <c r="I186" s="16">
        <f t="shared" si="24"/>
        <v>0.16595744680851063</v>
      </c>
      <c r="J186" s="48">
        <v>2</v>
      </c>
      <c r="K186" s="16">
        <f t="shared" si="24"/>
        <v>8.5106382978723406E-3</v>
      </c>
      <c r="L186" s="18">
        <v>0</v>
      </c>
      <c r="M186" s="16">
        <f t="shared" si="29"/>
        <v>0</v>
      </c>
      <c r="N186" s="18">
        <f t="shared" si="31"/>
        <v>233</v>
      </c>
      <c r="O186" s="16">
        <f t="shared" si="36"/>
        <v>0.99148936170212765</v>
      </c>
      <c r="P186" s="32">
        <f t="shared" si="37"/>
        <v>11</v>
      </c>
    </row>
    <row r="187" spans="1:16" s="12" customFormat="1" ht="12">
      <c r="A187" s="35" t="s">
        <v>22</v>
      </c>
      <c r="B187" s="17">
        <v>276</v>
      </c>
      <c r="C187" s="30">
        <f t="shared" si="33"/>
        <v>276</v>
      </c>
      <c r="D187" s="18">
        <v>138</v>
      </c>
      <c r="E187" s="16">
        <f t="shared" si="24"/>
        <v>0.5</v>
      </c>
      <c r="F187" s="18">
        <v>89</v>
      </c>
      <c r="G187" s="16">
        <f t="shared" si="24"/>
        <v>0.32246376811594202</v>
      </c>
      <c r="H187" s="18">
        <v>43</v>
      </c>
      <c r="I187" s="16">
        <f t="shared" si="24"/>
        <v>0.15579710144927536</v>
      </c>
      <c r="J187" s="18">
        <v>6</v>
      </c>
      <c r="K187" s="16">
        <f t="shared" si="24"/>
        <v>2.1739130434782608E-2</v>
      </c>
      <c r="L187" s="18"/>
      <c r="M187" s="16">
        <f t="shared" si="29"/>
        <v>0</v>
      </c>
      <c r="N187" s="18">
        <f t="shared" si="31"/>
        <v>270</v>
      </c>
      <c r="O187" s="16">
        <f t="shared" si="36"/>
        <v>0.97826086956521741</v>
      </c>
      <c r="P187" s="32">
        <f t="shared" si="37"/>
        <v>13</v>
      </c>
    </row>
    <row r="188" spans="1:16" s="12" customFormat="1" ht="12">
      <c r="A188" s="35" t="s">
        <v>23</v>
      </c>
      <c r="B188" s="17">
        <v>213</v>
      </c>
      <c r="C188" s="30">
        <f t="shared" si="33"/>
        <v>213</v>
      </c>
      <c r="D188" s="18">
        <v>90</v>
      </c>
      <c r="E188" s="16">
        <f t="shared" si="24"/>
        <v>0.42253521126760563</v>
      </c>
      <c r="F188" s="18">
        <v>92</v>
      </c>
      <c r="G188" s="16">
        <f t="shared" si="24"/>
        <v>0.431924882629108</v>
      </c>
      <c r="H188" s="18">
        <v>31</v>
      </c>
      <c r="I188" s="16">
        <f t="shared" si="24"/>
        <v>0.14553990610328638</v>
      </c>
      <c r="J188" s="42">
        <v>0</v>
      </c>
      <c r="K188" s="16">
        <f t="shared" si="24"/>
        <v>0</v>
      </c>
      <c r="L188" s="18">
        <v>0</v>
      </c>
      <c r="M188" s="16">
        <f t="shared" si="29"/>
        <v>0</v>
      </c>
      <c r="N188" s="18">
        <f t="shared" si="31"/>
        <v>213</v>
      </c>
      <c r="O188" s="16">
        <f t="shared" si="36"/>
        <v>1</v>
      </c>
      <c r="P188" s="32">
        <f t="shared" si="37"/>
        <v>1</v>
      </c>
    </row>
    <row r="189" spans="1:16" s="12" customFormat="1" ht="12">
      <c r="A189" s="36" t="s">
        <v>24</v>
      </c>
      <c r="B189" s="17">
        <v>175</v>
      </c>
      <c r="C189" s="30">
        <f t="shared" si="33"/>
        <v>175</v>
      </c>
      <c r="D189" s="18">
        <v>91</v>
      </c>
      <c r="E189" s="16">
        <f t="shared" si="24"/>
        <v>0.52</v>
      </c>
      <c r="F189" s="18">
        <v>63</v>
      </c>
      <c r="G189" s="16">
        <f t="shared" si="24"/>
        <v>0.36</v>
      </c>
      <c r="H189" s="18">
        <v>21</v>
      </c>
      <c r="I189" s="16">
        <f t="shared" si="24"/>
        <v>0.12</v>
      </c>
      <c r="J189" s="48"/>
      <c r="K189" s="16">
        <f t="shared" si="24"/>
        <v>0</v>
      </c>
      <c r="L189" s="18"/>
      <c r="M189" s="16">
        <f t="shared" si="29"/>
        <v>0</v>
      </c>
      <c r="N189" s="18">
        <f t="shared" si="31"/>
        <v>175</v>
      </c>
      <c r="O189" s="16">
        <f t="shared" si="36"/>
        <v>1</v>
      </c>
      <c r="P189" s="32">
        <f t="shared" si="37"/>
        <v>1</v>
      </c>
    </row>
    <row r="190" spans="1:16" s="12" customFormat="1" ht="12">
      <c r="A190" s="36" t="s">
        <v>25</v>
      </c>
      <c r="B190" s="17">
        <v>200</v>
      </c>
      <c r="C190" s="30">
        <v>200</v>
      </c>
      <c r="D190" s="18">
        <v>179</v>
      </c>
      <c r="E190" s="16">
        <f t="shared" si="24"/>
        <v>0.89500000000000002</v>
      </c>
      <c r="F190" s="18">
        <v>21</v>
      </c>
      <c r="G190" s="16">
        <f t="shared" si="24"/>
        <v>0.105</v>
      </c>
      <c r="H190" s="18"/>
      <c r="I190" s="16">
        <f t="shared" si="24"/>
        <v>0</v>
      </c>
      <c r="J190" s="18"/>
      <c r="K190" s="16">
        <f t="shared" si="24"/>
        <v>0</v>
      </c>
      <c r="L190" s="18"/>
      <c r="M190" s="16">
        <f t="shared" si="29"/>
        <v>0</v>
      </c>
      <c r="N190" s="18">
        <f t="shared" si="31"/>
        <v>200</v>
      </c>
      <c r="O190" s="16">
        <f t="shared" si="36"/>
        <v>1</v>
      </c>
      <c r="P190" s="32">
        <f t="shared" si="37"/>
        <v>1</v>
      </c>
    </row>
    <row r="191" spans="1:16" s="12" customFormat="1" ht="12">
      <c r="A191" s="35" t="s">
        <v>26</v>
      </c>
      <c r="B191" s="17">
        <v>90</v>
      </c>
      <c r="C191" s="30">
        <v>90</v>
      </c>
      <c r="D191" s="18">
        <v>79</v>
      </c>
      <c r="E191" s="16">
        <f t="shared" si="24"/>
        <v>0.87777777777777777</v>
      </c>
      <c r="F191" s="18">
        <v>11</v>
      </c>
      <c r="G191" s="16">
        <f t="shared" si="24"/>
        <v>0.12222222222222222</v>
      </c>
      <c r="H191" s="18">
        <v>0</v>
      </c>
      <c r="I191" s="16">
        <f t="shared" si="24"/>
        <v>0</v>
      </c>
      <c r="J191" s="48">
        <v>0</v>
      </c>
      <c r="K191" s="16">
        <f t="shared" si="24"/>
        <v>0</v>
      </c>
      <c r="L191" s="18">
        <v>0</v>
      </c>
      <c r="M191" s="16">
        <f t="shared" si="29"/>
        <v>0</v>
      </c>
      <c r="N191" s="18">
        <f t="shared" si="31"/>
        <v>90</v>
      </c>
      <c r="O191" s="16">
        <f t="shared" si="36"/>
        <v>1</v>
      </c>
      <c r="P191" s="32">
        <f t="shared" si="37"/>
        <v>1</v>
      </c>
    </row>
    <row r="192" spans="1:16" s="12" customFormat="1" ht="12">
      <c r="A192" s="35" t="s">
        <v>27</v>
      </c>
      <c r="B192" s="33">
        <v>95</v>
      </c>
      <c r="C192" s="30">
        <v>95</v>
      </c>
      <c r="D192" s="18">
        <v>80</v>
      </c>
      <c r="E192" s="16">
        <f t="shared" si="24"/>
        <v>0.84210526315789469</v>
      </c>
      <c r="F192" s="18">
        <v>15</v>
      </c>
      <c r="G192" s="16">
        <f t="shared" si="24"/>
        <v>0.15789473684210525</v>
      </c>
      <c r="H192" s="18">
        <v>0</v>
      </c>
      <c r="I192" s="16">
        <f t="shared" si="24"/>
        <v>0</v>
      </c>
      <c r="J192" s="18">
        <v>0</v>
      </c>
      <c r="K192" s="16">
        <f t="shared" si="24"/>
        <v>0</v>
      </c>
      <c r="L192" s="18">
        <v>0</v>
      </c>
      <c r="M192" s="16">
        <f t="shared" si="29"/>
        <v>0</v>
      </c>
      <c r="N192" s="18">
        <f t="shared" si="31"/>
        <v>95</v>
      </c>
      <c r="O192" s="16">
        <f t="shared" si="36"/>
        <v>1</v>
      </c>
      <c r="P192" s="32">
        <f t="shared" si="37"/>
        <v>1</v>
      </c>
    </row>
    <row r="193" spans="1:16" s="12" customFormat="1" ht="12">
      <c r="A193" s="35" t="s">
        <v>28</v>
      </c>
      <c r="B193" s="47">
        <f>D193+F193+H193+J193+L193</f>
        <v>41</v>
      </c>
      <c r="C193" s="30">
        <v>41</v>
      </c>
      <c r="D193" s="18">
        <v>6</v>
      </c>
      <c r="E193" s="16">
        <f t="shared" si="24"/>
        <v>0.14634146341463414</v>
      </c>
      <c r="F193" s="18">
        <v>20</v>
      </c>
      <c r="G193" s="16">
        <f t="shared" si="24"/>
        <v>0.48780487804878048</v>
      </c>
      <c r="H193" s="18">
        <v>14</v>
      </c>
      <c r="I193" s="16">
        <f t="shared" si="24"/>
        <v>0.34146341463414637</v>
      </c>
      <c r="J193" s="48">
        <v>1</v>
      </c>
      <c r="K193" s="16">
        <f t="shared" si="24"/>
        <v>2.4390243902439025E-2</v>
      </c>
      <c r="L193" s="18">
        <v>0</v>
      </c>
      <c r="M193" s="16">
        <f t="shared" si="29"/>
        <v>0</v>
      </c>
      <c r="N193" s="18">
        <f t="shared" si="31"/>
        <v>40</v>
      </c>
      <c r="O193" s="16">
        <f t="shared" si="36"/>
        <v>0.97560975609756095</v>
      </c>
      <c r="P193" s="32">
        <f t="shared" si="37"/>
        <v>14</v>
      </c>
    </row>
    <row r="194" spans="1:16" s="12" customFormat="1" ht="12">
      <c r="A194" s="35" t="s">
        <v>29</v>
      </c>
      <c r="B194" s="17">
        <v>95</v>
      </c>
      <c r="C194" s="30">
        <v>95</v>
      </c>
      <c r="D194" s="18">
        <v>75</v>
      </c>
      <c r="E194" s="16">
        <f t="shared" si="24"/>
        <v>0.78947368421052633</v>
      </c>
      <c r="F194" s="18">
        <v>20</v>
      </c>
      <c r="G194" s="16">
        <f t="shared" si="24"/>
        <v>0.21052631578947367</v>
      </c>
      <c r="H194" s="18"/>
      <c r="I194" s="16">
        <f t="shared" si="24"/>
        <v>0</v>
      </c>
      <c r="J194" s="48"/>
      <c r="K194" s="16">
        <f t="shared" si="24"/>
        <v>0</v>
      </c>
      <c r="L194" s="18"/>
      <c r="M194" s="16">
        <f t="shared" si="29"/>
        <v>0</v>
      </c>
      <c r="N194" s="18">
        <f t="shared" si="31"/>
        <v>95</v>
      </c>
      <c r="O194" s="16">
        <f t="shared" si="36"/>
        <v>1</v>
      </c>
      <c r="P194" s="32">
        <f t="shared" si="37"/>
        <v>1</v>
      </c>
    </row>
    <row r="195" spans="1:16" s="12" customFormat="1" ht="12">
      <c r="A195" s="35" t="s">
        <v>30</v>
      </c>
      <c r="B195" s="17">
        <v>209</v>
      </c>
      <c r="C195" s="30">
        <v>209</v>
      </c>
      <c r="D195" s="18">
        <v>173</v>
      </c>
      <c r="E195" s="16">
        <f t="shared" si="24"/>
        <v>0.82775119617224879</v>
      </c>
      <c r="F195" s="18">
        <v>31</v>
      </c>
      <c r="G195" s="16">
        <f t="shared" si="24"/>
        <v>0.14832535885167464</v>
      </c>
      <c r="H195" s="18">
        <v>5</v>
      </c>
      <c r="I195" s="16">
        <f t="shared" si="24"/>
        <v>2.3923444976076555E-2</v>
      </c>
      <c r="J195" s="42">
        <v>0</v>
      </c>
      <c r="K195" s="16">
        <f t="shared" si="24"/>
        <v>0</v>
      </c>
      <c r="L195" s="18">
        <v>0</v>
      </c>
      <c r="M195" s="16">
        <f t="shared" si="29"/>
        <v>0</v>
      </c>
      <c r="N195" s="18">
        <f t="shared" si="31"/>
        <v>209</v>
      </c>
      <c r="O195" s="16">
        <f t="shared" si="36"/>
        <v>1</v>
      </c>
      <c r="P195" s="32">
        <f t="shared" si="37"/>
        <v>1</v>
      </c>
    </row>
    <row r="196" spans="1:16" s="12" customFormat="1" ht="12">
      <c r="A196" s="35" t="s">
        <v>31</v>
      </c>
      <c r="B196" s="17">
        <v>115</v>
      </c>
      <c r="C196" s="30">
        <v>115</v>
      </c>
      <c r="D196" s="18">
        <v>34</v>
      </c>
      <c r="E196" s="16">
        <f t="shared" si="24"/>
        <v>0.29565217391304349</v>
      </c>
      <c r="F196" s="18">
        <v>52</v>
      </c>
      <c r="G196" s="16">
        <f t="shared" si="24"/>
        <v>0.45217391304347826</v>
      </c>
      <c r="H196" s="18">
        <v>29</v>
      </c>
      <c r="I196" s="16">
        <f t="shared" si="24"/>
        <v>0.25217391304347825</v>
      </c>
      <c r="J196" s="18">
        <v>0</v>
      </c>
      <c r="K196" s="16">
        <f t="shared" si="24"/>
        <v>0</v>
      </c>
      <c r="L196" s="18"/>
      <c r="M196" s="16">
        <f t="shared" si="29"/>
        <v>0</v>
      </c>
      <c r="N196" s="18">
        <f t="shared" si="31"/>
        <v>115</v>
      </c>
      <c r="O196" s="16">
        <f t="shared" si="36"/>
        <v>1</v>
      </c>
      <c r="P196" s="32">
        <f t="shared" si="37"/>
        <v>1</v>
      </c>
    </row>
    <row r="197" spans="1:16" s="12" customFormat="1" ht="12">
      <c r="A197" s="35" t="s">
        <v>32</v>
      </c>
      <c r="B197" s="33">
        <v>56</v>
      </c>
      <c r="C197" s="30">
        <v>56</v>
      </c>
      <c r="D197" s="18">
        <v>17</v>
      </c>
      <c r="E197" s="16">
        <f t="shared" si="24"/>
        <v>0.30357142857142855</v>
      </c>
      <c r="F197" s="18">
        <v>36</v>
      </c>
      <c r="G197" s="16">
        <f t="shared" si="24"/>
        <v>0.6428571428571429</v>
      </c>
      <c r="H197" s="18">
        <v>3</v>
      </c>
      <c r="I197" s="16">
        <f t="shared" si="24"/>
        <v>5.3571428571428568E-2</v>
      </c>
      <c r="J197" s="18">
        <v>0</v>
      </c>
      <c r="K197" s="16">
        <f t="shared" si="24"/>
        <v>0</v>
      </c>
      <c r="L197" s="18">
        <v>0</v>
      </c>
      <c r="M197" s="16">
        <f t="shared" si="29"/>
        <v>0</v>
      </c>
      <c r="N197" s="18">
        <f>SUM(D197,F197,H197)</f>
        <v>56</v>
      </c>
      <c r="O197" s="16">
        <f t="shared" si="36"/>
        <v>1</v>
      </c>
      <c r="P197" s="32">
        <f t="shared" si="37"/>
        <v>1</v>
      </c>
    </row>
    <row r="198" spans="1:16" s="46" customFormat="1">
      <c r="A198" s="29" t="s">
        <v>36</v>
      </c>
      <c r="B198" s="29">
        <f>SUM(B184:B197)</f>
        <v>2749</v>
      </c>
      <c r="C198" s="34">
        <f t="shared" si="33"/>
        <v>2749</v>
      </c>
      <c r="D198" s="29">
        <f>SUM(D184:D197)</f>
        <v>1810</v>
      </c>
      <c r="E198" s="31">
        <f t="shared" si="24"/>
        <v>0.65842124408875957</v>
      </c>
      <c r="F198" s="29">
        <f>SUM(F184:F197)</f>
        <v>698</v>
      </c>
      <c r="G198" s="31">
        <f t="shared" si="24"/>
        <v>0.25391051291378686</v>
      </c>
      <c r="H198" s="29">
        <f>SUM(H184:H197)</f>
        <v>224</v>
      </c>
      <c r="I198" s="31">
        <f t="shared" si="24"/>
        <v>8.1484176064023278E-2</v>
      </c>
      <c r="J198" s="29">
        <f>SUM(J184:J197)</f>
        <v>17</v>
      </c>
      <c r="K198" s="31">
        <f t="shared" si="24"/>
        <v>6.1840669334303384E-3</v>
      </c>
      <c r="L198" s="29">
        <f>SUM(L184:L197)</f>
        <v>0</v>
      </c>
      <c r="M198" s="31">
        <f t="shared" si="29"/>
        <v>0</v>
      </c>
      <c r="N198" s="20">
        <f>SUM(D198,F198,H198)</f>
        <v>2732</v>
      </c>
      <c r="O198" s="31">
        <f>N198/$C198</f>
        <v>0.99381593306656968</v>
      </c>
      <c r="P198" s="37"/>
    </row>
    <row r="199" spans="1:16" s="46" customFormat="1">
      <c r="A199" s="20" t="s">
        <v>1</v>
      </c>
      <c r="B199" s="29">
        <f>B153+B168+B183+B198</f>
        <v>14221</v>
      </c>
      <c r="C199" s="34">
        <f t="shared" si="33"/>
        <v>14221</v>
      </c>
      <c r="D199" s="29">
        <f>D153+D168+D183+D198</f>
        <v>9117</v>
      </c>
      <c r="E199" s="31">
        <f t="shared" si="24"/>
        <v>0.64109415652907675</v>
      </c>
      <c r="F199" s="29">
        <f>F153+F168+F183+F198</f>
        <v>3737</v>
      </c>
      <c r="G199" s="31">
        <f t="shared" si="24"/>
        <v>0.26278039519021168</v>
      </c>
      <c r="H199" s="29">
        <f>H153+H168+H183+H198</f>
        <v>1219</v>
      </c>
      <c r="I199" s="31">
        <f t="shared" si="24"/>
        <v>8.5718303916742844E-2</v>
      </c>
      <c r="J199" s="29">
        <f>J153+J168+J183+J198</f>
        <v>137</v>
      </c>
      <c r="K199" s="31">
        <f t="shared" si="24"/>
        <v>9.6336403909710999E-3</v>
      </c>
      <c r="L199" s="29">
        <f>L153+L168+L183+L198</f>
        <v>11</v>
      </c>
      <c r="M199" s="31">
        <f t="shared" si="29"/>
        <v>7.7350397299767954E-4</v>
      </c>
      <c r="N199" s="29">
        <f>N153+N168+N183+N198</f>
        <v>14073</v>
      </c>
      <c r="O199" s="31">
        <f>N199/$C199</f>
        <v>0.98959285563603128</v>
      </c>
      <c r="P199" s="20"/>
    </row>
  </sheetData>
  <mergeCells count="27">
    <mergeCell ref="J137:K137"/>
    <mergeCell ref="L137:M137"/>
    <mergeCell ref="N137:P137"/>
    <mergeCell ref="A137:A138"/>
    <mergeCell ref="B137:B138"/>
    <mergeCell ref="C137:C138"/>
    <mergeCell ref="D137:E137"/>
    <mergeCell ref="F137:G137"/>
    <mergeCell ref="H137:I137"/>
    <mergeCell ref="J70:K70"/>
    <mergeCell ref="L70:M70"/>
    <mergeCell ref="N70:P70"/>
    <mergeCell ref="A70:A71"/>
    <mergeCell ref="B70:B71"/>
    <mergeCell ref="C70:C71"/>
    <mergeCell ref="D70:E70"/>
    <mergeCell ref="F70:G70"/>
    <mergeCell ref="H70:I70"/>
    <mergeCell ref="J4:K4"/>
    <mergeCell ref="L4:M4"/>
    <mergeCell ref="N4:P4"/>
    <mergeCell ref="A4:A5"/>
    <mergeCell ref="B4:B5"/>
    <mergeCell ref="C4:C5"/>
    <mergeCell ref="D4:E4"/>
    <mergeCell ref="F4:G4"/>
    <mergeCell ref="H4:I4"/>
  </mergeCells>
  <printOptions horizontalCentered="1"/>
  <pageMargins left="0.42" right="0.36" top="0.47" bottom="0.18" header="0.31496062992125984" footer="0.1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99"/>
  <sheetViews>
    <sheetView workbookViewId="0">
      <selection activeCell="A198" sqref="A198:XFD199"/>
    </sheetView>
  </sheetViews>
  <sheetFormatPr defaultRowHeight="12.75"/>
  <cols>
    <col min="1" max="1" width="11.42578125" style="6" customWidth="1"/>
    <col min="2" max="2" width="8.28515625" style="6" customWidth="1"/>
    <col min="3" max="3" width="9.140625" style="6" customWidth="1"/>
    <col min="4" max="14" width="8.5703125" style="6" customWidth="1"/>
    <col min="15" max="15" width="8.5703125" style="7" customWidth="1"/>
    <col min="16" max="16" width="8.570312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72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8" customFormat="1" ht="12" customHeight="1">
      <c r="O3" s="9"/>
    </row>
    <row r="4" spans="1:16" s="11" customFormat="1" ht="13.5" customHeight="1">
      <c r="A4" s="65" t="s">
        <v>37</v>
      </c>
      <c r="B4" s="67" t="s">
        <v>14</v>
      </c>
      <c r="C4" s="67" t="s">
        <v>15</v>
      </c>
      <c r="D4" s="60" t="s">
        <v>4</v>
      </c>
      <c r="E4" s="61"/>
      <c r="F4" s="60" t="s">
        <v>5</v>
      </c>
      <c r="G4" s="61"/>
      <c r="H4" s="60" t="s">
        <v>0</v>
      </c>
      <c r="I4" s="61"/>
      <c r="J4" s="60" t="s">
        <v>12</v>
      </c>
      <c r="K4" s="61"/>
      <c r="L4" s="60" t="s">
        <v>13</v>
      </c>
      <c r="M4" s="61"/>
      <c r="N4" s="62" t="s">
        <v>6</v>
      </c>
      <c r="O4" s="63"/>
      <c r="P4" s="64"/>
    </row>
    <row r="5" spans="1:16" s="12" customFormat="1" ht="12">
      <c r="A5" s="66"/>
      <c r="B5" s="68"/>
      <c r="C5" s="68"/>
      <c r="D5" s="18" t="s">
        <v>17</v>
      </c>
      <c r="E5" s="18" t="s">
        <v>3</v>
      </c>
      <c r="F5" s="18" t="s">
        <v>17</v>
      </c>
      <c r="G5" s="18" t="s">
        <v>3</v>
      </c>
      <c r="H5" s="18" t="s">
        <v>17</v>
      </c>
      <c r="I5" s="18" t="s">
        <v>3</v>
      </c>
      <c r="J5" s="18" t="s">
        <v>17</v>
      </c>
      <c r="K5" s="18" t="s">
        <v>3</v>
      </c>
      <c r="L5" s="18" t="s">
        <v>17</v>
      </c>
      <c r="M5" s="18" t="s">
        <v>3</v>
      </c>
      <c r="N5" s="18" t="s">
        <v>2</v>
      </c>
      <c r="O5" s="19" t="s">
        <v>3</v>
      </c>
      <c r="P5" s="18" t="s">
        <v>7</v>
      </c>
    </row>
    <row r="6" spans="1:16" s="12" customFormat="1" ht="12">
      <c r="A6" s="35" t="s">
        <v>19</v>
      </c>
      <c r="B6" s="47">
        <v>518</v>
      </c>
      <c r="C6" s="30">
        <v>518</v>
      </c>
      <c r="D6" s="18">
        <v>467</v>
      </c>
      <c r="E6" s="16">
        <f t="shared" ref="E6:M62" si="0">D6/$C6</f>
        <v>0.90154440154440152</v>
      </c>
      <c r="F6" s="18">
        <v>45</v>
      </c>
      <c r="G6" s="16">
        <f t="shared" si="0"/>
        <v>8.6872586872586879E-2</v>
      </c>
      <c r="H6" s="18">
        <v>6</v>
      </c>
      <c r="I6" s="16">
        <f t="shared" si="0"/>
        <v>1.1583011583011582E-2</v>
      </c>
      <c r="J6" s="48">
        <v>0</v>
      </c>
      <c r="K6" s="16">
        <f t="shared" si="0"/>
        <v>0</v>
      </c>
      <c r="L6" s="49">
        <v>0</v>
      </c>
      <c r="M6" s="16">
        <f t="shared" si="0"/>
        <v>0</v>
      </c>
      <c r="N6" s="18">
        <f>SUM(D6,F6,H6)</f>
        <v>518</v>
      </c>
      <c r="O6" s="16">
        <f>N6/$C6</f>
        <v>1</v>
      </c>
      <c r="P6" s="32">
        <f>RANK(O6,O$6:O$19,0)</f>
        <v>1</v>
      </c>
    </row>
    <row r="7" spans="1:16" s="12" customFormat="1" ht="12">
      <c r="A7" s="35" t="s">
        <v>20</v>
      </c>
      <c r="B7" s="33">
        <v>490</v>
      </c>
      <c r="C7" s="30">
        <v>490</v>
      </c>
      <c r="D7" s="18">
        <v>367</v>
      </c>
      <c r="E7" s="16">
        <f t="shared" si="0"/>
        <v>0.74897959183673468</v>
      </c>
      <c r="F7" s="18">
        <v>86</v>
      </c>
      <c r="G7" s="16">
        <f t="shared" si="0"/>
        <v>0.17551020408163265</v>
      </c>
      <c r="H7" s="18">
        <v>33</v>
      </c>
      <c r="I7" s="16">
        <f t="shared" si="0"/>
        <v>6.7346938775510207E-2</v>
      </c>
      <c r="J7" s="18">
        <v>3</v>
      </c>
      <c r="K7" s="16">
        <f t="shared" si="0"/>
        <v>6.1224489795918364E-3</v>
      </c>
      <c r="L7" s="18">
        <v>1</v>
      </c>
      <c r="M7" s="16">
        <f t="shared" si="0"/>
        <v>2.0408163265306124E-3</v>
      </c>
      <c r="N7" s="18">
        <f t="shared" ref="N7:N65" si="1">SUM(D7,F7,H7)</f>
        <v>486</v>
      </c>
      <c r="O7" s="16">
        <f t="shared" ref="O7:O19" si="2">N7/$C7</f>
        <v>0.99183673469387756</v>
      </c>
      <c r="P7" s="32">
        <f t="shared" ref="P7:P19" si="3">RANK(O7,O$6:O$19,0)</f>
        <v>5</v>
      </c>
    </row>
    <row r="8" spans="1:16" s="12" customFormat="1" ht="12">
      <c r="A8" s="35" t="s">
        <v>21</v>
      </c>
      <c r="B8" s="17">
        <v>583</v>
      </c>
      <c r="C8" s="30">
        <v>583</v>
      </c>
      <c r="D8" s="18">
        <v>491</v>
      </c>
      <c r="E8" s="16">
        <f t="shared" si="0"/>
        <v>0.84219554030874788</v>
      </c>
      <c r="F8" s="18">
        <v>64</v>
      </c>
      <c r="G8" s="16">
        <f t="shared" si="0"/>
        <v>0.10977701543739279</v>
      </c>
      <c r="H8" s="18">
        <v>22</v>
      </c>
      <c r="I8" s="16">
        <f t="shared" si="0"/>
        <v>3.7735849056603772E-2</v>
      </c>
      <c r="J8" s="48">
        <v>3</v>
      </c>
      <c r="K8" s="16">
        <f t="shared" si="0"/>
        <v>5.1457975986277877E-3</v>
      </c>
      <c r="L8" s="18">
        <v>3</v>
      </c>
      <c r="M8" s="16">
        <f t="shared" si="0"/>
        <v>5.1457975986277877E-3</v>
      </c>
      <c r="N8" s="18">
        <f t="shared" si="1"/>
        <v>577</v>
      </c>
      <c r="O8" s="16">
        <f t="shared" si="2"/>
        <v>0.98970840480274447</v>
      </c>
      <c r="P8" s="32">
        <f t="shared" si="3"/>
        <v>6</v>
      </c>
    </row>
    <row r="9" spans="1:16" s="12" customFormat="1" ht="12">
      <c r="A9" s="35" t="s">
        <v>22</v>
      </c>
      <c r="B9" s="33">
        <v>300</v>
      </c>
      <c r="C9" s="30">
        <v>300</v>
      </c>
      <c r="D9" s="18">
        <v>122</v>
      </c>
      <c r="E9" s="16">
        <f t="shared" si="0"/>
        <v>0.40666666666666668</v>
      </c>
      <c r="F9" s="18">
        <v>99</v>
      </c>
      <c r="G9" s="16">
        <f t="shared" si="0"/>
        <v>0.33</v>
      </c>
      <c r="H9" s="18">
        <v>65</v>
      </c>
      <c r="I9" s="16">
        <f t="shared" si="0"/>
        <v>0.21666666666666667</v>
      </c>
      <c r="J9" s="18">
        <v>11</v>
      </c>
      <c r="K9" s="16">
        <f t="shared" si="0"/>
        <v>3.6666666666666667E-2</v>
      </c>
      <c r="L9" s="18">
        <v>3</v>
      </c>
      <c r="M9" s="16">
        <f t="shared" si="0"/>
        <v>0.01</v>
      </c>
      <c r="N9" s="18">
        <f t="shared" si="1"/>
        <v>286</v>
      </c>
      <c r="O9" s="16">
        <f t="shared" si="2"/>
        <v>0.95333333333333337</v>
      </c>
      <c r="P9" s="32">
        <f t="shared" si="3"/>
        <v>13</v>
      </c>
    </row>
    <row r="10" spans="1:16" s="12" customFormat="1" ht="12">
      <c r="A10" s="35" t="s">
        <v>23</v>
      </c>
      <c r="B10" s="17">
        <v>384</v>
      </c>
      <c r="C10" s="30">
        <v>384</v>
      </c>
      <c r="D10" s="18">
        <v>193</v>
      </c>
      <c r="E10" s="16">
        <f t="shared" si="0"/>
        <v>0.50260416666666663</v>
      </c>
      <c r="F10" s="18">
        <v>126</v>
      </c>
      <c r="G10" s="16">
        <f t="shared" si="0"/>
        <v>0.328125</v>
      </c>
      <c r="H10" s="18">
        <v>44</v>
      </c>
      <c r="I10" s="16">
        <f t="shared" si="0"/>
        <v>0.11458333333333333</v>
      </c>
      <c r="J10" s="42">
        <v>15</v>
      </c>
      <c r="K10" s="16">
        <f t="shared" si="0"/>
        <v>3.90625E-2</v>
      </c>
      <c r="L10" s="18">
        <v>6</v>
      </c>
      <c r="M10" s="16">
        <f t="shared" si="0"/>
        <v>1.5625E-2</v>
      </c>
      <c r="N10" s="18">
        <f t="shared" si="1"/>
        <v>363</v>
      </c>
      <c r="O10" s="16">
        <f t="shared" si="2"/>
        <v>0.9453125</v>
      </c>
      <c r="P10" s="32">
        <f t="shared" si="3"/>
        <v>14</v>
      </c>
    </row>
    <row r="11" spans="1:16" s="12" customFormat="1" ht="12">
      <c r="A11" s="36" t="s">
        <v>24</v>
      </c>
      <c r="B11" s="17">
        <v>305</v>
      </c>
      <c r="C11" s="30">
        <f t="shared" ref="C11:C50" si="4">SUM(D11,F11,H11,J11,L11)</f>
        <v>305</v>
      </c>
      <c r="D11" s="18">
        <v>169</v>
      </c>
      <c r="E11" s="16">
        <f t="shared" si="0"/>
        <v>0.5540983606557377</v>
      </c>
      <c r="F11" s="18">
        <v>101</v>
      </c>
      <c r="G11" s="16">
        <f t="shared" si="0"/>
        <v>0.33114754098360655</v>
      </c>
      <c r="H11" s="18">
        <v>35</v>
      </c>
      <c r="I11" s="16">
        <f t="shared" si="0"/>
        <v>0.11475409836065574</v>
      </c>
      <c r="J11" s="48">
        <v>0</v>
      </c>
      <c r="K11" s="16">
        <f t="shared" si="0"/>
        <v>0</v>
      </c>
      <c r="L11" s="18">
        <v>0</v>
      </c>
      <c r="M11" s="16">
        <f t="shared" si="0"/>
        <v>0</v>
      </c>
      <c r="N11" s="18">
        <f t="shared" si="1"/>
        <v>305</v>
      </c>
      <c r="O11" s="16">
        <f t="shared" si="2"/>
        <v>1</v>
      </c>
      <c r="P11" s="32">
        <f t="shared" si="3"/>
        <v>1</v>
      </c>
    </row>
    <row r="12" spans="1:16" s="12" customFormat="1" ht="12">
      <c r="A12" s="36" t="s">
        <v>25</v>
      </c>
      <c r="B12" s="30">
        <v>288</v>
      </c>
      <c r="C12" s="30">
        <f t="shared" si="4"/>
        <v>288</v>
      </c>
      <c r="D12" s="18">
        <v>216</v>
      </c>
      <c r="E12" s="16">
        <f t="shared" si="0"/>
        <v>0.75</v>
      </c>
      <c r="F12" s="18">
        <v>49</v>
      </c>
      <c r="G12" s="16">
        <f t="shared" si="0"/>
        <v>0.1701388888888889</v>
      </c>
      <c r="H12" s="18">
        <v>18</v>
      </c>
      <c r="I12" s="16">
        <f t="shared" si="0"/>
        <v>6.25E-2</v>
      </c>
      <c r="J12" s="18">
        <v>4</v>
      </c>
      <c r="K12" s="16">
        <f t="shared" si="0"/>
        <v>1.3888888888888888E-2</v>
      </c>
      <c r="L12" s="18">
        <v>1</v>
      </c>
      <c r="M12" s="16">
        <f t="shared" si="0"/>
        <v>3.472222222222222E-3</v>
      </c>
      <c r="N12" s="18">
        <f t="shared" si="1"/>
        <v>283</v>
      </c>
      <c r="O12" s="16">
        <f t="shared" si="2"/>
        <v>0.98263888888888884</v>
      </c>
      <c r="P12" s="32">
        <f t="shared" si="3"/>
        <v>9</v>
      </c>
    </row>
    <row r="13" spans="1:16" s="12" customFormat="1" ht="12">
      <c r="A13" s="35" t="s">
        <v>26</v>
      </c>
      <c r="B13" s="17">
        <v>165</v>
      </c>
      <c r="C13" s="30">
        <f t="shared" si="4"/>
        <v>165</v>
      </c>
      <c r="D13" s="18">
        <v>96</v>
      </c>
      <c r="E13" s="16">
        <f t="shared" si="0"/>
        <v>0.58181818181818179</v>
      </c>
      <c r="F13" s="18">
        <v>49</v>
      </c>
      <c r="G13" s="16">
        <f t="shared" si="0"/>
        <v>0.29696969696969699</v>
      </c>
      <c r="H13" s="18">
        <v>18</v>
      </c>
      <c r="I13" s="16">
        <f t="shared" si="0"/>
        <v>0.10909090909090909</v>
      </c>
      <c r="J13" s="48">
        <v>2</v>
      </c>
      <c r="K13" s="16">
        <f t="shared" si="0"/>
        <v>1.2121212121212121E-2</v>
      </c>
      <c r="L13" s="18">
        <v>0</v>
      </c>
      <c r="M13" s="16">
        <f t="shared" si="0"/>
        <v>0</v>
      </c>
      <c r="N13" s="18">
        <f t="shared" si="1"/>
        <v>163</v>
      </c>
      <c r="O13" s="16">
        <f t="shared" si="2"/>
        <v>0.98787878787878791</v>
      </c>
      <c r="P13" s="32">
        <f t="shared" si="3"/>
        <v>8</v>
      </c>
    </row>
    <row r="14" spans="1:16" s="12" customFormat="1" ht="12">
      <c r="A14" s="35" t="s">
        <v>27</v>
      </c>
      <c r="B14" s="33">
        <v>181</v>
      </c>
      <c r="C14" s="30">
        <f t="shared" si="4"/>
        <v>181</v>
      </c>
      <c r="D14" s="18">
        <v>136</v>
      </c>
      <c r="E14" s="16">
        <f t="shared" si="0"/>
        <v>0.75138121546961323</v>
      </c>
      <c r="F14" s="18">
        <v>17</v>
      </c>
      <c r="G14" s="16">
        <f t="shared" si="0"/>
        <v>9.3922651933701654E-2</v>
      </c>
      <c r="H14" s="18">
        <v>22</v>
      </c>
      <c r="I14" s="16">
        <f t="shared" si="0"/>
        <v>0.12154696132596685</v>
      </c>
      <c r="J14" s="18">
        <v>4</v>
      </c>
      <c r="K14" s="16">
        <f t="shared" si="0"/>
        <v>2.2099447513812154E-2</v>
      </c>
      <c r="L14" s="18">
        <v>2</v>
      </c>
      <c r="M14" s="16">
        <f t="shared" si="0"/>
        <v>1.1049723756906077E-2</v>
      </c>
      <c r="N14" s="18">
        <f t="shared" si="1"/>
        <v>175</v>
      </c>
      <c r="O14" s="16">
        <f t="shared" si="2"/>
        <v>0.96685082872928174</v>
      </c>
      <c r="P14" s="32">
        <f t="shared" si="3"/>
        <v>11</v>
      </c>
    </row>
    <row r="15" spans="1:16" s="12" customFormat="1">
      <c r="A15" s="35" t="s">
        <v>28</v>
      </c>
      <c r="B15" s="47">
        <v>96</v>
      </c>
      <c r="C15" s="30">
        <f t="shared" si="4"/>
        <v>96</v>
      </c>
      <c r="D15" s="52">
        <v>41</v>
      </c>
      <c r="E15" s="16">
        <f t="shared" si="0"/>
        <v>0.42708333333333331</v>
      </c>
      <c r="F15" s="52">
        <v>26</v>
      </c>
      <c r="G15" s="16">
        <f t="shared" si="0"/>
        <v>0.27083333333333331</v>
      </c>
      <c r="H15" s="52">
        <v>26</v>
      </c>
      <c r="I15" s="16">
        <f t="shared" si="0"/>
        <v>0.27083333333333331</v>
      </c>
      <c r="J15" s="52">
        <v>2</v>
      </c>
      <c r="K15" s="16">
        <f t="shared" si="0"/>
        <v>2.0833333333333332E-2</v>
      </c>
      <c r="L15" s="52">
        <v>1</v>
      </c>
      <c r="M15" s="16">
        <f t="shared" si="0"/>
        <v>1.0416666666666666E-2</v>
      </c>
      <c r="N15" s="18">
        <f t="shared" si="1"/>
        <v>93</v>
      </c>
      <c r="O15" s="16">
        <f t="shared" si="2"/>
        <v>0.96875</v>
      </c>
      <c r="P15" s="32">
        <f t="shared" si="3"/>
        <v>10</v>
      </c>
    </row>
    <row r="16" spans="1:16" s="12" customFormat="1" ht="12">
      <c r="A16" s="35" t="s">
        <v>29</v>
      </c>
      <c r="B16" s="17">
        <v>236</v>
      </c>
      <c r="C16" s="30">
        <v>236</v>
      </c>
      <c r="D16" s="18">
        <v>190</v>
      </c>
      <c r="E16" s="16">
        <f t="shared" si="0"/>
        <v>0.80508474576271183</v>
      </c>
      <c r="F16" s="18">
        <v>20</v>
      </c>
      <c r="G16" s="16">
        <f t="shared" si="0"/>
        <v>8.4745762711864403E-2</v>
      </c>
      <c r="H16" s="18">
        <v>26</v>
      </c>
      <c r="I16" s="16">
        <f t="shared" si="0"/>
        <v>0.11016949152542373</v>
      </c>
      <c r="J16" s="48"/>
      <c r="K16" s="16">
        <f t="shared" si="0"/>
        <v>0</v>
      </c>
      <c r="L16" s="18"/>
      <c r="M16" s="16">
        <f t="shared" si="0"/>
        <v>0</v>
      </c>
      <c r="N16" s="18">
        <f t="shared" si="1"/>
        <v>236</v>
      </c>
      <c r="O16" s="16">
        <f t="shared" si="2"/>
        <v>1</v>
      </c>
      <c r="P16" s="32">
        <f t="shared" si="3"/>
        <v>1</v>
      </c>
    </row>
    <row r="17" spans="1:16" s="12" customFormat="1" ht="12">
      <c r="A17" s="35" t="s">
        <v>30</v>
      </c>
      <c r="B17" s="17">
        <v>388</v>
      </c>
      <c r="C17" s="30">
        <v>388</v>
      </c>
      <c r="D17" s="18">
        <v>319</v>
      </c>
      <c r="E17" s="16">
        <f t="shared" si="0"/>
        <v>0.82216494845360821</v>
      </c>
      <c r="F17" s="18">
        <v>49</v>
      </c>
      <c r="G17" s="16">
        <f t="shared" si="0"/>
        <v>0.12628865979381443</v>
      </c>
      <c r="H17" s="18">
        <v>16</v>
      </c>
      <c r="I17" s="16">
        <f t="shared" si="0"/>
        <v>4.1237113402061855E-2</v>
      </c>
      <c r="J17" s="42">
        <v>4</v>
      </c>
      <c r="K17" s="16">
        <f t="shared" si="0"/>
        <v>1.0309278350515464E-2</v>
      </c>
      <c r="L17" s="18">
        <v>0</v>
      </c>
      <c r="M17" s="16">
        <f t="shared" si="0"/>
        <v>0</v>
      </c>
      <c r="N17" s="18">
        <f t="shared" si="1"/>
        <v>384</v>
      </c>
      <c r="O17" s="16">
        <f t="shared" si="2"/>
        <v>0.98969072164948457</v>
      </c>
      <c r="P17" s="32">
        <f t="shared" si="3"/>
        <v>7</v>
      </c>
    </row>
    <row r="18" spans="1:16" s="12" customFormat="1" ht="12">
      <c r="A18" s="35" t="s">
        <v>31</v>
      </c>
      <c r="B18" s="17">
        <v>57</v>
      </c>
      <c r="C18" s="30">
        <v>57</v>
      </c>
      <c r="D18" s="18">
        <v>33</v>
      </c>
      <c r="E18" s="16">
        <f t="shared" si="0"/>
        <v>0.57894736842105265</v>
      </c>
      <c r="F18" s="18">
        <v>15</v>
      </c>
      <c r="G18" s="16">
        <f t="shared" si="0"/>
        <v>0.26315789473684209</v>
      </c>
      <c r="H18" s="18">
        <v>7</v>
      </c>
      <c r="I18" s="16">
        <f t="shared" si="0"/>
        <v>0.12280701754385964</v>
      </c>
      <c r="J18" s="18">
        <v>2</v>
      </c>
      <c r="K18" s="16">
        <f t="shared" si="0"/>
        <v>3.5087719298245612E-2</v>
      </c>
      <c r="L18" s="18"/>
      <c r="M18" s="16">
        <f t="shared" si="0"/>
        <v>0</v>
      </c>
      <c r="N18" s="18">
        <f t="shared" si="1"/>
        <v>55</v>
      </c>
      <c r="O18" s="16">
        <f t="shared" si="2"/>
        <v>0.96491228070175439</v>
      </c>
      <c r="P18" s="32">
        <f t="shared" si="3"/>
        <v>12</v>
      </c>
    </row>
    <row r="19" spans="1:16" s="12" customFormat="1" ht="12">
      <c r="A19" s="35" t="s">
        <v>32</v>
      </c>
      <c r="B19" s="33">
        <v>19</v>
      </c>
      <c r="C19" s="30">
        <v>19</v>
      </c>
      <c r="D19" s="18">
        <v>14</v>
      </c>
      <c r="E19" s="16">
        <f t="shared" si="0"/>
        <v>0.73684210526315785</v>
      </c>
      <c r="F19" s="18">
        <v>5</v>
      </c>
      <c r="G19" s="16">
        <f t="shared" si="0"/>
        <v>0.26315789473684209</v>
      </c>
      <c r="H19" s="18">
        <v>0</v>
      </c>
      <c r="I19" s="16">
        <f t="shared" si="0"/>
        <v>0</v>
      </c>
      <c r="J19" s="18">
        <v>0</v>
      </c>
      <c r="K19" s="16">
        <f t="shared" si="0"/>
        <v>0</v>
      </c>
      <c r="L19" s="18">
        <v>0</v>
      </c>
      <c r="M19" s="16">
        <f t="shared" si="0"/>
        <v>0</v>
      </c>
      <c r="N19" s="18">
        <f t="shared" si="1"/>
        <v>19</v>
      </c>
      <c r="O19" s="16">
        <f t="shared" si="2"/>
        <v>1</v>
      </c>
      <c r="P19" s="32">
        <f t="shared" si="3"/>
        <v>1</v>
      </c>
    </row>
    <row r="20" spans="1:16" s="38" customFormat="1" ht="12">
      <c r="A20" s="29" t="s">
        <v>33</v>
      </c>
      <c r="B20" s="29">
        <f>SUM(B6:B19)</f>
        <v>4010</v>
      </c>
      <c r="C20" s="34">
        <f t="shared" si="4"/>
        <v>4010</v>
      </c>
      <c r="D20" s="29">
        <f>SUM(D6:D19)</f>
        <v>2854</v>
      </c>
      <c r="E20" s="31">
        <f t="shared" si="0"/>
        <v>0.71172069825436413</v>
      </c>
      <c r="F20" s="29">
        <f>SUM(F6:F19)</f>
        <v>751</v>
      </c>
      <c r="G20" s="31">
        <f t="shared" si="0"/>
        <v>0.18728179551122195</v>
      </c>
      <c r="H20" s="29">
        <f>SUM(H6:H19)</f>
        <v>338</v>
      </c>
      <c r="I20" s="31">
        <f t="shared" si="0"/>
        <v>8.4289276807980054E-2</v>
      </c>
      <c r="J20" s="29">
        <f>SUM(J6:J19)</f>
        <v>50</v>
      </c>
      <c r="K20" s="31">
        <f t="shared" si="0"/>
        <v>1.2468827930174564E-2</v>
      </c>
      <c r="L20" s="29">
        <f>SUM(L6:L19)</f>
        <v>17</v>
      </c>
      <c r="M20" s="31">
        <f t="shared" si="0"/>
        <v>4.2394014962593516E-3</v>
      </c>
      <c r="N20" s="20">
        <f>SUM(D20,F20,H20)</f>
        <v>3943</v>
      </c>
      <c r="O20" s="31">
        <f>N20/$C20</f>
        <v>0.98329177057356609</v>
      </c>
      <c r="P20" s="37"/>
    </row>
    <row r="21" spans="1:16" s="12" customFormat="1" ht="12">
      <c r="A21" s="35" t="s">
        <v>19</v>
      </c>
      <c r="B21" s="47">
        <v>610</v>
      </c>
      <c r="C21" s="30">
        <v>610</v>
      </c>
      <c r="D21" s="18">
        <v>515</v>
      </c>
      <c r="E21" s="16">
        <f t="shared" si="0"/>
        <v>0.84426229508196726</v>
      </c>
      <c r="F21" s="18">
        <v>68</v>
      </c>
      <c r="G21" s="16">
        <f t="shared" si="0"/>
        <v>0.11147540983606558</v>
      </c>
      <c r="H21" s="18">
        <v>24</v>
      </c>
      <c r="I21" s="16">
        <f t="shared" si="0"/>
        <v>3.9344262295081971E-2</v>
      </c>
      <c r="J21" s="48">
        <v>2</v>
      </c>
      <c r="K21" s="16">
        <f t="shared" si="0"/>
        <v>3.2786885245901639E-3</v>
      </c>
      <c r="L21" s="49">
        <v>1</v>
      </c>
      <c r="M21" s="16">
        <f t="shared" si="0"/>
        <v>1.639344262295082E-3</v>
      </c>
      <c r="N21" s="18">
        <f t="shared" si="1"/>
        <v>607</v>
      </c>
      <c r="O21" s="16">
        <f t="shared" ref="O21:O66" si="5">N21/$C21</f>
        <v>0.9950819672131147</v>
      </c>
      <c r="P21" s="32">
        <f>RANK(O21,O$21:O$34,0)</f>
        <v>8</v>
      </c>
    </row>
    <row r="22" spans="1:16" s="12" customFormat="1" ht="12">
      <c r="A22" s="35" t="s">
        <v>20</v>
      </c>
      <c r="B22" s="33">
        <v>706</v>
      </c>
      <c r="C22" s="30">
        <v>706</v>
      </c>
      <c r="D22" s="18">
        <v>509</v>
      </c>
      <c r="E22" s="16">
        <f t="shared" si="0"/>
        <v>0.72096317280453259</v>
      </c>
      <c r="F22" s="18">
        <v>121</v>
      </c>
      <c r="G22" s="16">
        <f t="shared" si="0"/>
        <v>0.17138810198300283</v>
      </c>
      <c r="H22" s="18">
        <v>75</v>
      </c>
      <c r="I22" s="16">
        <f t="shared" si="0"/>
        <v>0.10623229461756374</v>
      </c>
      <c r="J22" s="18">
        <v>1</v>
      </c>
      <c r="K22" s="16">
        <f t="shared" si="0"/>
        <v>1.4164305949008499E-3</v>
      </c>
      <c r="L22" s="18">
        <v>0</v>
      </c>
      <c r="M22" s="16">
        <f t="shared" si="0"/>
        <v>0</v>
      </c>
      <c r="N22" s="18">
        <f t="shared" si="1"/>
        <v>705</v>
      </c>
      <c r="O22" s="16">
        <f t="shared" si="5"/>
        <v>0.99858356940509918</v>
      </c>
      <c r="P22" s="32">
        <f t="shared" ref="P22:P34" si="6">RANK(O22,O$21:O$34,0)</f>
        <v>6</v>
      </c>
    </row>
    <row r="23" spans="1:16" s="12" customFormat="1" ht="12">
      <c r="A23" s="35" t="s">
        <v>21</v>
      </c>
      <c r="B23" s="17">
        <v>555</v>
      </c>
      <c r="C23" s="30">
        <v>555</v>
      </c>
      <c r="D23" s="18">
        <v>494</v>
      </c>
      <c r="E23" s="16">
        <f t="shared" si="0"/>
        <v>0.8900900900900901</v>
      </c>
      <c r="F23" s="18">
        <v>41</v>
      </c>
      <c r="G23" s="16">
        <f t="shared" si="0"/>
        <v>7.3873873873873869E-2</v>
      </c>
      <c r="H23" s="18">
        <v>18</v>
      </c>
      <c r="I23" s="16">
        <f t="shared" si="0"/>
        <v>3.2432432432432434E-2</v>
      </c>
      <c r="J23" s="48">
        <v>2</v>
      </c>
      <c r="K23" s="16">
        <f t="shared" si="0"/>
        <v>3.6036036036036037E-3</v>
      </c>
      <c r="L23" s="18">
        <v>0</v>
      </c>
      <c r="M23" s="16">
        <f t="shared" si="0"/>
        <v>0</v>
      </c>
      <c r="N23" s="18">
        <f t="shared" si="1"/>
        <v>553</v>
      </c>
      <c r="O23" s="16">
        <f t="shared" si="5"/>
        <v>0.99639639639639643</v>
      </c>
      <c r="P23" s="32">
        <f t="shared" si="6"/>
        <v>7</v>
      </c>
    </row>
    <row r="24" spans="1:16" s="12" customFormat="1" ht="12">
      <c r="A24" s="35" t="s">
        <v>22</v>
      </c>
      <c r="B24" s="33">
        <v>332</v>
      </c>
      <c r="C24" s="30">
        <v>332</v>
      </c>
      <c r="D24" s="18">
        <v>185</v>
      </c>
      <c r="E24" s="16">
        <f t="shared" si="0"/>
        <v>0.55722891566265065</v>
      </c>
      <c r="F24" s="18">
        <v>70</v>
      </c>
      <c r="G24" s="16">
        <f t="shared" si="0"/>
        <v>0.21084337349397592</v>
      </c>
      <c r="H24" s="18">
        <v>44</v>
      </c>
      <c r="I24" s="16">
        <f t="shared" si="0"/>
        <v>0.13253012048192772</v>
      </c>
      <c r="J24" s="18">
        <v>16</v>
      </c>
      <c r="K24" s="16">
        <f t="shared" si="0"/>
        <v>4.8192771084337352E-2</v>
      </c>
      <c r="L24" s="18">
        <v>17</v>
      </c>
      <c r="M24" s="16">
        <f t="shared" si="0"/>
        <v>5.1204819277108432E-2</v>
      </c>
      <c r="N24" s="18">
        <f t="shared" si="1"/>
        <v>299</v>
      </c>
      <c r="O24" s="16">
        <f t="shared" si="5"/>
        <v>0.9006024096385542</v>
      </c>
      <c r="P24" s="32">
        <f t="shared" si="6"/>
        <v>14</v>
      </c>
    </row>
    <row r="25" spans="1:16" s="12" customFormat="1" ht="12">
      <c r="A25" s="35" t="s">
        <v>23</v>
      </c>
      <c r="B25" s="17">
        <v>362</v>
      </c>
      <c r="C25" s="30">
        <v>362</v>
      </c>
      <c r="D25" s="18">
        <v>151</v>
      </c>
      <c r="E25" s="16">
        <f t="shared" si="0"/>
        <v>0.41712707182320441</v>
      </c>
      <c r="F25" s="18">
        <v>110</v>
      </c>
      <c r="G25" s="16">
        <f t="shared" si="0"/>
        <v>0.30386740331491713</v>
      </c>
      <c r="H25" s="18">
        <v>85</v>
      </c>
      <c r="I25" s="16">
        <f t="shared" si="0"/>
        <v>0.23480662983425415</v>
      </c>
      <c r="J25" s="42">
        <v>15</v>
      </c>
      <c r="K25" s="16">
        <f t="shared" si="0"/>
        <v>4.1436464088397788E-2</v>
      </c>
      <c r="L25" s="18">
        <v>1</v>
      </c>
      <c r="M25" s="16">
        <f t="shared" si="0"/>
        <v>2.7624309392265192E-3</v>
      </c>
      <c r="N25" s="18">
        <f t="shared" si="1"/>
        <v>346</v>
      </c>
      <c r="O25" s="16">
        <f t="shared" si="5"/>
        <v>0.95580110497237569</v>
      </c>
      <c r="P25" s="32">
        <f t="shared" si="6"/>
        <v>12</v>
      </c>
    </row>
    <row r="26" spans="1:16" s="12" customFormat="1" ht="12">
      <c r="A26" s="36" t="s">
        <v>24</v>
      </c>
      <c r="B26" s="17">
        <v>260</v>
      </c>
      <c r="C26" s="30">
        <f t="shared" si="4"/>
        <v>260</v>
      </c>
      <c r="D26" s="18">
        <v>208</v>
      </c>
      <c r="E26" s="16">
        <f t="shared" si="0"/>
        <v>0.8</v>
      </c>
      <c r="F26" s="18">
        <v>40</v>
      </c>
      <c r="G26" s="16">
        <f t="shared" si="0"/>
        <v>0.15384615384615385</v>
      </c>
      <c r="H26" s="18">
        <v>12</v>
      </c>
      <c r="I26" s="16">
        <f t="shared" si="0"/>
        <v>4.6153846153846156E-2</v>
      </c>
      <c r="J26" s="48">
        <v>0</v>
      </c>
      <c r="K26" s="16">
        <f t="shared" si="0"/>
        <v>0</v>
      </c>
      <c r="L26" s="18">
        <v>0</v>
      </c>
      <c r="M26" s="16">
        <f t="shared" si="0"/>
        <v>0</v>
      </c>
      <c r="N26" s="18">
        <f t="shared" si="1"/>
        <v>260</v>
      </c>
      <c r="O26" s="16">
        <f t="shared" si="5"/>
        <v>1</v>
      </c>
      <c r="P26" s="32">
        <f t="shared" si="6"/>
        <v>1</v>
      </c>
    </row>
    <row r="27" spans="1:16" s="12" customFormat="1" ht="12">
      <c r="A27" s="36" t="s">
        <v>25</v>
      </c>
      <c r="B27" s="30">
        <v>267</v>
      </c>
      <c r="C27" s="30">
        <f t="shared" si="4"/>
        <v>267</v>
      </c>
      <c r="D27" s="18">
        <v>162</v>
      </c>
      <c r="E27" s="16">
        <f t="shared" si="0"/>
        <v>0.6067415730337079</v>
      </c>
      <c r="F27" s="18">
        <v>75</v>
      </c>
      <c r="G27" s="16">
        <f t="shared" si="0"/>
        <v>0.2808988764044944</v>
      </c>
      <c r="H27" s="18">
        <v>30</v>
      </c>
      <c r="I27" s="16">
        <f t="shared" si="0"/>
        <v>0.11235955056179775</v>
      </c>
      <c r="J27" s="18"/>
      <c r="K27" s="16">
        <f t="shared" si="0"/>
        <v>0</v>
      </c>
      <c r="L27" s="18"/>
      <c r="M27" s="16">
        <f t="shared" ref="M27:M62" si="7">L27/$C27</f>
        <v>0</v>
      </c>
      <c r="N27" s="18">
        <f t="shared" si="1"/>
        <v>267</v>
      </c>
      <c r="O27" s="16">
        <f t="shared" si="5"/>
        <v>1</v>
      </c>
      <c r="P27" s="32">
        <f t="shared" si="6"/>
        <v>1</v>
      </c>
    </row>
    <row r="28" spans="1:16" s="12" customFormat="1" ht="12">
      <c r="A28" s="35" t="s">
        <v>26</v>
      </c>
      <c r="B28" s="17">
        <v>113</v>
      </c>
      <c r="C28" s="30">
        <f t="shared" si="4"/>
        <v>113</v>
      </c>
      <c r="D28" s="18">
        <v>57</v>
      </c>
      <c r="E28" s="16">
        <f t="shared" si="0"/>
        <v>0.50442477876106195</v>
      </c>
      <c r="F28" s="18">
        <v>38</v>
      </c>
      <c r="G28" s="16">
        <f t="shared" si="0"/>
        <v>0.33628318584070799</v>
      </c>
      <c r="H28" s="18">
        <v>12</v>
      </c>
      <c r="I28" s="16">
        <f t="shared" si="0"/>
        <v>0.10619469026548672</v>
      </c>
      <c r="J28" s="48">
        <v>6</v>
      </c>
      <c r="K28" s="16">
        <f t="shared" si="0"/>
        <v>5.3097345132743362E-2</v>
      </c>
      <c r="L28" s="18">
        <v>0</v>
      </c>
      <c r="M28" s="16">
        <f t="shared" si="7"/>
        <v>0</v>
      </c>
      <c r="N28" s="18">
        <f t="shared" si="1"/>
        <v>107</v>
      </c>
      <c r="O28" s="16">
        <f t="shared" si="5"/>
        <v>0.94690265486725667</v>
      </c>
      <c r="P28" s="32">
        <f t="shared" si="6"/>
        <v>13</v>
      </c>
    </row>
    <row r="29" spans="1:16" s="12" customFormat="1" ht="12">
      <c r="A29" s="35" t="s">
        <v>27</v>
      </c>
      <c r="B29" s="33">
        <v>159</v>
      </c>
      <c r="C29" s="30">
        <f t="shared" si="4"/>
        <v>159</v>
      </c>
      <c r="D29" s="18">
        <v>100</v>
      </c>
      <c r="E29" s="16">
        <f t="shared" si="0"/>
        <v>0.62893081761006286</v>
      </c>
      <c r="F29" s="18">
        <v>45</v>
      </c>
      <c r="G29" s="16">
        <f t="shared" si="0"/>
        <v>0.28301886792452829</v>
      </c>
      <c r="H29" s="18">
        <v>13</v>
      </c>
      <c r="I29" s="16">
        <f t="shared" si="0"/>
        <v>8.1761006289308172E-2</v>
      </c>
      <c r="J29" s="18">
        <v>1</v>
      </c>
      <c r="K29" s="16">
        <f t="shared" si="0"/>
        <v>6.2893081761006293E-3</v>
      </c>
      <c r="L29" s="18">
        <v>0</v>
      </c>
      <c r="M29" s="16">
        <f t="shared" si="7"/>
        <v>0</v>
      </c>
      <c r="N29" s="18">
        <f t="shared" si="1"/>
        <v>158</v>
      </c>
      <c r="O29" s="16">
        <f t="shared" si="5"/>
        <v>0.99371069182389937</v>
      </c>
      <c r="P29" s="32">
        <f t="shared" si="6"/>
        <v>9</v>
      </c>
    </row>
    <row r="30" spans="1:16" s="12" customFormat="1">
      <c r="A30" s="35" t="s">
        <v>28</v>
      </c>
      <c r="B30" s="47">
        <v>94</v>
      </c>
      <c r="C30" s="30">
        <f t="shared" si="4"/>
        <v>94</v>
      </c>
      <c r="D30" s="52">
        <v>37</v>
      </c>
      <c r="E30" s="16">
        <f t="shared" si="0"/>
        <v>0.39361702127659576</v>
      </c>
      <c r="F30" s="52">
        <v>27</v>
      </c>
      <c r="G30" s="16">
        <f t="shared" si="0"/>
        <v>0.28723404255319152</v>
      </c>
      <c r="H30" s="52">
        <v>30</v>
      </c>
      <c r="I30" s="16">
        <f t="shared" si="0"/>
        <v>0.31914893617021278</v>
      </c>
      <c r="J30" s="52">
        <v>0</v>
      </c>
      <c r="K30" s="16">
        <f t="shared" si="0"/>
        <v>0</v>
      </c>
      <c r="L30" s="52">
        <v>0</v>
      </c>
      <c r="M30" s="16">
        <f t="shared" si="7"/>
        <v>0</v>
      </c>
      <c r="N30" s="18">
        <f t="shared" si="1"/>
        <v>94</v>
      </c>
      <c r="O30" s="16">
        <f t="shared" si="5"/>
        <v>1</v>
      </c>
      <c r="P30" s="32">
        <f t="shared" si="6"/>
        <v>1</v>
      </c>
    </row>
    <row r="31" spans="1:16" s="12" customFormat="1" ht="12">
      <c r="A31" s="35" t="s">
        <v>29</v>
      </c>
      <c r="B31" s="17">
        <v>194</v>
      </c>
      <c r="C31" s="30">
        <v>194</v>
      </c>
      <c r="D31" s="18">
        <v>161</v>
      </c>
      <c r="E31" s="16">
        <f t="shared" si="0"/>
        <v>0.82989690721649489</v>
      </c>
      <c r="F31" s="18">
        <v>10</v>
      </c>
      <c r="G31" s="16">
        <f t="shared" si="0"/>
        <v>5.1546391752577317E-2</v>
      </c>
      <c r="H31" s="18">
        <v>23</v>
      </c>
      <c r="I31" s="16">
        <f t="shared" si="0"/>
        <v>0.11855670103092783</v>
      </c>
      <c r="J31" s="48"/>
      <c r="K31" s="16">
        <f t="shared" si="0"/>
        <v>0</v>
      </c>
      <c r="L31" s="18"/>
      <c r="M31" s="16">
        <f t="shared" si="7"/>
        <v>0</v>
      </c>
      <c r="N31" s="18">
        <f t="shared" si="1"/>
        <v>194</v>
      </c>
      <c r="O31" s="16">
        <f t="shared" si="5"/>
        <v>1</v>
      </c>
      <c r="P31" s="32">
        <f t="shared" si="6"/>
        <v>1</v>
      </c>
    </row>
    <row r="32" spans="1:16" s="12" customFormat="1" ht="12">
      <c r="A32" s="35" t="s">
        <v>30</v>
      </c>
      <c r="B32" s="17">
        <v>324</v>
      </c>
      <c r="C32" s="30">
        <v>324</v>
      </c>
      <c r="D32" s="18">
        <v>185</v>
      </c>
      <c r="E32" s="16">
        <f t="shared" si="0"/>
        <v>0.57098765432098764</v>
      </c>
      <c r="F32" s="18">
        <v>105</v>
      </c>
      <c r="G32" s="16">
        <f t="shared" si="0"/>
        <v>0.32407407407407407</v>
      </c>
      <c r="H32" s="18">
        <v>27</v>
      </c>
      <c r="I32" s="16">
        <f t="shared" si="0"/>
        <v>8.3333333333333329E-2</v>
      </c>
      <c r="J32" s="42">
        <v>6</v>
      </c>
      <c r="K32" s="16">
        <f t="shared" si="0"/>
        <v>1.8518518518518517E-2</v>
      </c>
      <c r="L32" s="18">
        <v>1</v>
      </c>
      <c r="M32" s="16">
        <f t="shared" si="7"/>
        <v>3.0864197530864196E-3</v>
      </c>
      <c r="N32" s="18">
        <f t="shared" si="1"/>
        <v>317</v>
      </c>
      <c r="O32" s="16">
        <f t="shared" si="5"/>
        <v>0.97839506172839508</v>
      </c>
      <c r="P32" s="32">
        <f t="shared" si="6"/>
        <v>11</v>
      </c>
    </row>
    <row r="33" spans="1:16" s="12" customFormat="1" ht="12">
      <c r="A33" s="35" t="s">
        <v>31</v>
      </c>
      <c r="B33" s="17">
        <v>99</v>
      </c>
      <c r="C33" s="30">
        <v>99</v>
      </c>
      <c r="D33" s="18">
        <v>76</v>
      </c>
      <c r="E33" s="16">
        <f t="shared" si="0"/>
        <v>0.76767676767676762</v>
      </c>
      <c r="F33" s="18">
        <v>15</v>
      </c>
      <c r="G33" s="16">
        <f t="shared" si="0"/>
        <v>0.15151515151515152</v>
      </c>
      <c r="H33" s="18">
        <v>6</v>
      </c>
      <c r="I33" s="16">
        <f t="shared" si="0"/>
        <v>6.0606060606060608E-2</v>
      </c>
      <c r="J33" s="18">
        <v>2</v>
      </c>
      <c r="K33" s="16">
        <f t="shared" si="0"/>
        <v>2.0202020202020204E-2</v>
      </c>
      <c r="L33" s="18"/>
      <c r="M33" s="16">
        <f t="shared" si="7"/>
        <v>0</v>
      </c>
      <c r="N33" s="18">
        <f t="shared" si="1"/>
        <v>97</v>
      </c>
      <c r="O33" s="16">
        <f t="shared" si="5"/>
        <v>0.97979797979797978</v>
      </c>
      <c r="P33" s="32">
        <f t="shared" si="6"/>
        <v>10</v>
      </c>
    </row>
    <row r="34" spans="1:16" s="12" customFormat="1" ht="12">
      <c r="A34" s="35" t="s">
        <v>32</v>
      </c>
      <c r="B34" s="33">
        <v>22</v>
      </c>
      <c r="C34" s="30">
        <v>22</v>
      </c>
      <c r="D34" s="18">
        <v>13</v>
      </c>
      <c r="E34" s="16">
        <f t="shared" si="0"/>
        <v>0.59090909090909094</v>
      </c>
      <c r="F34" s="18">
        <v>8</v>
      </c>
      <c r="G34" s="16">
        <f t="shared" si="0"/>
        <v>0.36363636363636365</v>
      </c>
      <c r="H34" s="18">
        <v>1</v>
      </c>
      <c r="I34" s="16">
        <f t="shared" si="0"/>
        <v>4.5454545454545456E-2</v>
      </c>
      <c r="J34" s="18">
        <v>0</v>
      </c>
      <c r="K34" s="16">
        <f t="shared" si="0"/>
        <v>0</v>
      </c>
      <c r="L34" s="18">
        <v>0</v>
      </c>
      <c r="M34" s="16">
        <f t="shared" si="7"/>
        <v>0</v>
      </c>
      <c r="N34" s="18">
        <f t="shared" si="1"/>
        <v>22</v>
      </c>
      <c r="O34" s="16">
        <f t="shared" si="5"/>
        <v>1</v>
      </c>
      <c r="P34" s="32">
        <f t="shared" si="6"/>
        <v>1</v>
      </c>
    </row>
    <row r="35" spans="1:16" s="38" customFormat="1" ht="12">
      <c r="A35" s="29" t="s">
        <v>34</v>
      </c>
      <c r="B35" s="29">
        <f>SUM(B21:B34)</f>
        <v>4097</v>
      </c>
      <c r="C35" s="34">
        <f t="shared" si="4"/>
        <v>4097</v>
      </c>
      <c r="D35" s="29">
        <f>SUM(D21:D34)</f>
        <v>2853</v>
      </c>
      <c r="E35" s="31">
        <f t="shared" si="0"/>
        <v>0.69636319257993651</v>
      </c>
      <c r="F35" s="29">
        <f>SUM(F21:F34)</f>
        <v>773</v>
      </c>
      <c r="G35" s="31">
        <f t="shared" si="0"/>
        <v>0.18867463998047351</v>
      </c>
      <c r="H35" s="29">
        <f>SUM(H21:H34)</f>
        <v>400</v>
      </c>
      <c r="I35" s="31">
        <f t="shared" si="0"/>
        <v>9.7632413961435197E-2</v>
      </c>
      <c r="J35" s="29">
        <f>SUM(J21:J34)</f>
        <v>51</v>
      </c>
      <c r="K35" s="31">
        <f t="shared" si="0"/>
        <v>1.2448132780082987E-2</v>
      </c>
      <c r="L35" s="29">
        <f>SUM(L21:L34)</f>
        <v>20</v>
      </c>
      <c r="M35" s="31">
        <f t="shared" si="7"/>
        <v>4.8816206980717598E-3</v>
      </c>
      <c r="N35" s="20">
        <f t="shared" si="1"/>
        <v>4026</v>
      </c>
      <c r="O35" s="31">
        <f t="shared" si="5"/>
        <v>0.9826702465218452</v>
      </c>
      <c r="P35" s="37"/>
    </row>
    <row r="36" spans="1:16" s="12" customFormat="1" ht="12">
      <c r="A36" s="35" t="s">
        <v>19</v>
      </c>
      <c r="B36" s="47">
        <v>495</v>
      </c>
      <c r="C36" s="30">
        <v>495</v>
      </c>
      <c r="D36" s="18">
        <v>475</v>
      </c>
      <c r="E36" s="16">
        <f t="shared" si="0"/>
        <v>0.95959595959595956</v>
      </c>
      <c r="F36" s="18">
        <v>18</v>
      </c>
      <c r="G36" s="16">
        <f t="shared" si="0"/>
        <v>3.6363636363636362E-2</v>
      </c>
      <c r="H36" s="18">
        <v>2</v>
      </c>
      <c r="I36" s="16">
        <f t="shared" si="0"/>
        <v>4.0404040404040404E-3</v>
      </c>
      <c r="J36" s="48">
        <v>0</v>
      </c>
      <c r="K36" s="16">
        <f t="shared" si="0"/>
        <v>0</v>
      </c>
      <c r="L36" s="49">
        <v>0</v>
      </c>
      <c r="M36" s="16">
        <f t="shared" si="7"/>
        <v>0</v>
      </c>
      <c r="N36" s="18">
        <f t="shared" si="1"/>
        <v>495</v>
      </c>
      <c r="O36" s="16">
        <f t="shared" si="5"/>
        <v>1</v>
      </c>
      <c r="P36" s="32">
        <f>RANK(O36,O$36:O$49,0)</f>
        <v>1</v>
      </c>
    </row>
    <row r="37" spans="1:16" s="12" customFormat="1" ht="12">
      <c r="A37" s="35" t="s">
        <v>20</v>
      </c>
      <c r="B37" s="33">
        <v>470</v>
      </c>
      <c r="C37" s="30">
        <v>470</v>
      </c>
      <c r="D37" s="18">
        <v>377</v>
      </c>
      <c r="E37" s="16">
        <f t="shared" si="0"/>
        <v>0.80212765957446808</v>
      </c>
      <c r="F37" s="18">
        <v>63</v>
      </c>
      <c r="G37" s="16">
        <f t="shared" si="0"/>
        <v>0.13404255319148936</v>
      </c>
      <c r="H37" s="18">
        <v>30</v>
      </c>
      <c r="I37" s="16">
        <f t="shared" si="0"/>
        <v>6.3829787234042548E-2</v>
      </c>
      <c r="J37" s="18">
        <v>0</v>
      </c>
      <c r="K37" s="16">
        <f t="shared" si="0"/>
        <v>0</v>
      </c>
      <c r="L37" s="18">
        <v>0</v>
      </c>
      <c r="M37" s="16">
        <f t="shared" si="7"/>
        <v>0</v>
      </c>
      <c r="N37" s="18">
        <f t="shared" si="1"/>
        <v>470</v>
      </c>
      <c r="O37" s="16">
        <f t="shared" si="5"/>
        <v>1</v>
      </c>
      <c r="P37" s="32">
        <f t="shared" ref="P37:P49" si="8">RANK(O37,O$36:O$49,0)</f>
        <v>1</v>
      </c>
    </row>
    <row r="38" spans="1:16" s="12" customFormat="1" ht="12">
      <c r="A38" s="35" t="s">
        <v>21</v>
      </c>
      <c r="B38" s="17">
        <v>329</v>
      </c>
      <c r="C38" s="30">
        <v>329</v>
      </c>
      <c r="D38" s="18">
        <v>294</v>
      </c>
      <c r="E38" s="16">
        <f t="shared" si="0"/>
        <v>0.8936170212765957</v>
      </c>
      <c r="F38" s="18">
        <v>17</v>
      </c>
      <c r="G38" s="16">
        <f t="shared" si="0"/>
        <v>5.1671732522796353E-2</v>
      </c>
      <c r="H38" s="18">
        <v>17</v>
      </c>
      <c r="I38" s="16">
        <f t="shared" si="0"/>
        <v>5.1671732522796353E-2</v>
      </c>
      <c r="J38" s="48">
        <v>0</v>
      </c>
      <c r="K38" s="16">
        <f t="shared" si="0"/>
        <v>0</v>
      </c>
      <c r="L38" s="18">
        <v>1</v>
      </c>
      <c r="M38" s="16">
        <f t="shared" si="7"/>
        <v>3.0395136778115501E-3</v>
      </c>
      <c r="N38" s="18">
        <f t="shared" si="1"/>
        <v>328</v>
      </c>
      <c r="O38" s="16">
        <f t="shared" si="5"/>
        <v>0.99696048632218848</v>
      </c>
      <c r="P38" s="32">
        <f t="shared" si="8"/>
        <v>7</v>
      </c>
    </row>
    <row r="39" spans="1:16" s="12" customFormat="1" ht="12">
      <c r="A39" s="35" t="s">
        <v>22</v>
      </c>
      <c r="B39" s="17">
        <v>377</v>
      </c>
      <c r="C39" s="30">
        <v>377</v>
      </c>
      <c r="D39" s="18">
        <v>133</v>
      </c>
      <c r="E39" s="16">
        <f t="shared" si="0"/>
        <v>0.35278514588859416</v>
      </c>
      <c r="F39" s="18">
        <v>112</v>
      </c>
      <c r="G39" s="16">
        <f t="shared" si="0"/>
        <v>0.29708222811671087</v>
      </c>
      <c r="H39" s="18">
        <v>109</v>
      </c>
      <c r="I39" s="16">
        <f t="shared" si="0"/>
        <v>0.28912466843501328</v>
      </c>
      <c r="J39" s="18">
        <v>13</v>
      </c>
      <c r="K39" s="16">
        <f t="shared" si="0"/>
        <v>3.4482758620689655E-2</v>
      </c>
      <c r="L39" s="18">
        <v>10</v>
      </c>
      <c r="M39" s="16">
        <f t="shared" si="7"/>
        <v>2.6525198938992044E-2</v>
      </c>
      <c r="N39" s="18">
        <f t="shared" si="1"/>
        <v>354</v>
      </c>
      <c r="O39" s="16">
        <f t="shared" si="5"/>
        <v>0.93899204244031831</v>
      </c>
      <c r="P39" s="32">
        <f t="shared" si="8"/>
        <v>14</v>
      </c>
    </row>
    <row r="40" spans="1:16" s="12" customFormat="1" ht="12">
      <c r="A40" s="35" t="s">
        <v>23</v>
      </c>
      <c r="B40" s="17">
        <v>295</v>
      </c>
      <c r="C40" s="30">
        <v>295</v>
      </c>
      <c r="D40" s="18">
        <v>116</v>
      </c>
      <c r="E40" s="16">
        <f t="shared" si="0"/>
        <v>0.39322033898305087</v>
      </c>
      <c r="F40" s="18">
        <v>131</v>
      </c>
      <c r="G40" s="16">
        <f t="shared" si="0"/>
        <v>0.44406779661016949</v>
      </c>
      <c r="H40" s="18">
        <v>35</v>
      </c>
      <c r="I40" s="16">
        <f t="shared" si="0"/>
        <v>0.11864406779661017</v>
      </c>
      <c r="J40" s="42">
        <v>10</v>
      </c>
      <c r="K40" s="16">
        <f t="shared" si="0"/>
        <v>3.3898305084745763E-2</v>
      </c>
      <c r="L40" s="18">
        <v>3</v>
      </c>
      <c r="M40" s="16">
        <f t="shared" si="7"/>
        <v>1.0169491525423728E-2</v>
      </c>
      <c r="N40" s="18">
        <f t="shared" si="1"/>
        <v>282</v>
      </c>
      <c r="O40" s="16">
        <f t="shared" si="5"/>
        <v>0.95593220338983054</v>
      </c>
      <c r="P40" s="32">
        <f t="shared" si="8"/>
        <v>13</v>
      </c>
    </row>
    <row r="41" spans="1:16" s="12" customFormat="1" ht="12">
      <c r="A41" s="36" t="s">
        <v>24</v>
      </c>
      <c r="B41" s="17">
        <v>241</v>
      </c>
      <c r="C41" s="30">
        <f t="shared" si="4"/>
        <v>241</v>
      </c>
      <c r="D41" s="18">
        <v>141</v>
      </c>
      <c r="E41" s="16">
        <f t="shared" si="0"/>
        <v>0.58506224066390045</v>
      </c>
      <c r="F41" s="18">
        <v>75</v>
      </c>
      <c r="G41" s="16">
        <f t="shared" si="0"/>
        <v>0.31120331950207469</v>
      </c>
      <c r="H41" s="18">
        <v>24</v>
      </c>
      <c r="I41" s="16">
        <f t="shared" si="0"/>
        <v>9.9585062240663894E-2</v>
      </c>
      <c r="J41" s="48">
        <v>0</v>
      </c>
      <c r="K41" s="16">
        <f t="shared" si="0"/>
        <v>0</v>
      </c>
      <c r="L41" s="18">
        <v>1</v>
      </c>
      <c r="M41" s="16">
        <f t="shared" si="7"/>
        <v>4.1493775933609959E-3</v>
      </c>
      <c r="N41" s="18">
        <f t="shared" si="1"/>
        <v>240</v>
      </c>
      <c r="O41" s="16">
        <f t="shared" si="5"/>
        <v>0.99585062240663902</v>
      </c>
      <c r="P41" s="32">
        <f t="shared" si="8"/>
        <v>9</v>
      </c>
    </row>
    <row r="42" spans="1:16" s="12" customFormat="1" ht="12">
      <c r="A42" s="36" t="s">
        <v>25</v>
      </c>
      <c r="B42" s="30">
        <v>242</v>
      </c>
      <c r="C42" s="30">
        <f t="shared" si="4"/>
        <v>242</v>
      </c>
      <c r="D42" s="18">
        <v>218</v>
      </c>
      <c r="E42" s="16">
        <f t="shared" si="0"/>
        <v>0.90082644628099173</v>
      </c>
      <c r="F42" s="18">
        <v>18</v>
      </c>
      <c r="G42" s="16">
        <f t="shared" si="0"/>
        <v>7.43801652892562E-2</v>
      </c>
      <c r="H42" s="18">
        <v>5</v>
      </c>
      <c r="I42" s="16">
        <f t="shared" si="0"/>
        <v>2.0661157024793389E-2</v>
      </c>
      <c r="J42" s="18">
        <v>1</v>
      </c>
      <c r="K42" s="16">
        <f t="shared" si="0"/>
        <v>4.1322314049586778E-3</v>
      </c>
      <c r="L42" s="18"/>
      <c r="M42" s="16">
        <f t="shared" si="7"/>
        <v>0</v>
      </c>
      <c r="N42" s="18">
        <f t="shared" si="1"/>
        <v>241</v>
      </c>
      <c r="O42" s="16">
        <f t="shared" si="5"/>
        <v>0.99586776859504134</v>
      </c>
      <c r="P42" s="32">
        <f t="shared" si="8"/>
        <v>8</v>
      </c>
    </row>
    <row r="43" spans="1:16" s="12" customFormat="1" ht="12">
      <c r="A43" s="35" t="s">
        <v>26</v>
      </c>
      <c r="B43" s="17">
        <v>126</v>
      </c>
      <c r="C43" s="30">
        <f t="shared" si="4"/>
        <v>126</v>
      </c>
      <c r="D43" s="18">
        <v>86</v>
      </c>
      <c r="E43" s="16">
        <f t="shared" si="0"/>
        <v>0.68253968253968256</v>
      </c>
      <c r="F43" s="18">
        <v>26</v>
      </c>
      <c r="G43" s="16">
        <f t="shared" si="0"/>
        <v>0.20634920634920634</v>
      </c>
      <c r="H43" s="18">
        <v>10</v>
      </c>
      <c r="I43" s="16">
        <f t="shared" si="0"/>
        <v>7.9365079365079361E-2</v>
      </c>
      <c r="J43" s="48">
        <v>4</v>
      </c>
      <c r="K43" s="16">
        <f t="shared" si="0"/>
        <v>3.1746031746031744E-2</v>
      </c>
      <c r="L43" s="18">
        <v>0</v>
      </c>
      <c r="M43" s="16">
        <f t="shared" si="7"/>
        <v>0</v>
      </c>
      <c r="N43" s="18">
        <f t="shared" si="1"/>
        <v>122</v>
      </c>
      <c r="O43" s="16">
        <f t="shared" si="5"/>
        <v>0.96825396825396826</v>
      </c>
      <c r="P43" s="32">
        <f t="shared" si="8"/>
        <v>11</v>
      </c>
    </row>
    <row r="44" spans="1:16" s="12" customFormat="1" ht="12">
      <c r="A44" s="35" t="s">
        <v>27</v>
      </c>
      <c r="B44" s="33">
        <v>149</v>
      </c>
      <c r="C44" s="30">
        <f t="shared" si="4"/>
        <v>149</v>
      </c>
      <c r="D44" s="18">
        <v>81</v>
      </c>
      <c r="E44" s="16">
        <f t="shared" si="0"/>
        <v>0.5436241610738255</v>
      </c>
      <c r="F44" s="18">
        <v>28</v>
      </c>
      <c r="G44" s="16">
        <f t="shared" si="0"/>
        <v>0.18791946308724833</v>
      </c>
      <c r="H44" s="18">
        <v>35</v>
      </c>
      <c r="I44" s="16">
        <f t="shared" si="0"/>
        <v>0.2348993288590604</v>
      </c>
      <c r="J44" s="18">
        <v>3</v>
      </c>
      <c r="K44" s="16">
        <f t="shared" si="0"/>
        <v>2.0134228187919462E-2</v>
      </c>
      <c r="L44" s="18">
        <v>2</v>
      </c>
      <c r="M44" s="16">
        <f t="shared" si="7"/>
        <v>1.3422818791946308E-2</v>
      </c>
      <c r="N44" s="18">
        <f t="shared" si="1"/>
        <v>144</v>
      </c>
      <c r="O44" s="16">
        <f t="shared" si="5"/>
        <v>0.96644295302013428</v>
      </c>
      <c r="P44" s="32">
        <f t="shared" si="8"/>
        <v>12</v>
      </c>
    </row>
    <row r="45" spans="1:16" s="12" customFormat="1">
      <c r="A45" s="35" t="s">
        <v>28</v>
      </c>
      <c r="B45" s="47">
        <v>75</v>
      </c>
      <c r="C45" s="30">
        <f t="shared" si="4"/>
        <v>75</v>
      </c>
      <c r="D45" s="52">
        <v>26</v>
      </c>
      <c r="E45" s="16">
        <f t="shared" si="0"/>
        <v>0.34666666666666668</v>
      </c>
      <c r="F45" s="52">
        <v>24</v>
      </c>
      <c r="G45" s="16">
        <f t="shared" si="0"/>
        <v>0.32</v>
      </c>
      <c r="H45" s="52">
        <v>25</v>
      </c>
      <c r="I45" s="16">
        <f t="shared" si="0"/>
        <v>0.33333333333333331</v>
      </c>
      <c r="J45" s="52">
        <v>0</v>
      </c>
      <c r="K45" s="16">
        <f t="shared" si="0"/>
        <v>0</v>
      </c>
      <c r="L45" s="52">
        <v>0</v>
      </c>
      <c r="M45" s="16">
        <f t="shared" si="7"/>
        <v>0</v>
      </c>
      <c r="N45" s="18">
        <f t="shared" si="1"/>
        <v>75</v>
      </c>
      <c r="O45" s="16">
        <f t="shared" si="5"/>
        <v>1</v>
      </c>
      <c r="P45" s="32">
        <f t="shared" si="8"/>
        <v>1</v>
      </c>
    </row>
    <row r="46" spans="1:16" s="12" customFormat="1" ht="12">
      <c r="A46" s="35" t="s">
        <v>29</v>
      </c>
      <c r="B46" s="17">
        <v>131</v>
      </c>
      <c r="C46" s="30">
        <v>131</v>
      </c>
      <c r="D46" s="18">
        <v>84</v>
      </c>
      <c r="E46" s="16">
        <f t="shared" si="0"/>
        <v>0.64122137404580148</v>
      </c>
      <c r="F46" s="18">
        <v>19</v>
      </c>
      <c r="G46" s="16">
        <f t="shared" si="0"/>
        <v>0.14503816793893129</v>
      </c>
      <c r="H46" s="18">
        <v>28</v>
      </c>
      <c r="I46" s="16">
        <f t="shared" si="0"/>
        <v>0.21374045801526717</v>
      </c>
      <c r="J46" s="48"/>
      <c r="K46" s="16">
        <f t="shared" si="0"/>
        <v>0</v>
      </c>
      <c r="L46" s="18"/>
      <c r="M46" s="16">
        <f t="shared" si="7"/>
        <v>0</v>
      </c>
      <c r="N46" s="18">
        <f t="shared" si="1"/>
        <v>131</v>
      </c>
      <c r="O46" s="16">
        <f t="shared" si="5"/>
        <v>1</v>
      </c>
      <c r="P46" s="32">
        <f t="shared" si="8"/>
        <v>1</v>
      </c>
    </row>
    <row r="47" spans="1:16" s="12" customFormat="1" ht="12">
      <c r="A47" s="35" t="s">
        <v>30</v>
      </c>
      <c r="B47" s="17">
        <v>311</v>
      </c>
      <c r="C47" s="30">
        <v>311</v>
      </c>
      <c r="D47" s="18">
        <v>186</v>
      </c>
      <c r="E47" s="16">
        <f t="shared" si="0"/>
        <v>0.59807073954983925</v>
      </c>
      <c r="F47" s="18">
        <v>89</v>
      </c>
      <c r="G47" s="16">
        <f t="shared" si="0"/>
        <v>0.2861736334405145</v>
      </c>
      <c r="H47" s="18">
        <v>31</v>
      </c>
      <c r="I47" s="16">
        <f t="shared" si="0"/>
        <v>9.9678456591639875E-2</v>
      </c>
      <c r="J47" s="42">
        <v>4</v>
      </c>
      <c r="K47" s="16">
        <f t="shared" si="0"/>
        <v>1.2861736334405145E-2</v>
      </c>
      <c r="L47" s="18">
        <v>1</v>
      </c>
      <c r="M47" s="16">
        <f t="shared" si="7"/>
        <v>3.2154340836012861E-3</v>
      </c>
      <c r="N47" s="18">
        <f t="shared" si="1"/>
        <v>306</v>
      </c>
      <c r="O47" s="16">
        <f t="shared" si="5"/>
        <v>0.98392282958199362</v>
      </c>
      <c r="P47" s="32">
        <f t="shared" si="8"/>
        <v>10</v>
      </c>
    </row>
    <row r="48" spans="1:16" s="12" customFormat="1" ht="12">
      <c r="A48" s="35" t="s">
        <v>31</v>
      </c>
      <c r="B48" s="17">
        <v>85</v>
      </c>
      <c r="C48" s="30">
        <v>85</v>
      </c>
      <c r="D48" s="18">
        <v>54</v>
      </c>
      <c r="E48" s="16">
        <f t="shared" si="0"/>
        <v>0.63529411764705879</v>
      </c>
      <c r="F48" s="18">
        <v>21</v>
      </c>
      <c r="G48" s="16">
        <f t="shared" si="0"/>
        <v>0.24705882352941178</v>
      </c>
      <c r="H48" s="18">
        <v>10</v>
      </c>
      <c r="I48" s="16">
        <f t="shared" si="0"/>
        <v>0.11764705882352941</v>
      </c>
      <c r="J48" s="18">
        <v>0</v>
      </c>
      <c r="K48" s="16">
        <f t="shared" si="0"/>
        <v>0</v>
      </c>
      <c r="L48" s="18"/>
      <c r="M48" s="16">
        <f t="shared" si="7"/>
        <v>0</v>
      </c>
      <c r="N48" s="18">
        <f t="shared" si="1"/>
        <v>85</v>
      </c>
      <c r="O48" s="16">
        <f t="shared" si="5"/>
        <v>1</v>
      </c>
      <c r="P48" s="32">
        <f t="shared" si="8"/>
        <v>1</v>
      </c>
    </row>
    <row r="49" spans="1:16" s="12" customFormat="1" ht="12">
      <c r="A49" s="35" t="s">
        <v>32</v>
      </c>
      <c r="B49" s="33">
        <v>39</v>
      </c>
      <c r="C49" s="30">
        <v>39</v>
      </c>
      <c r="D49" s="18">
        <v>9</v>
      </c>
      <c r="E49" s="16">
        <f t="shared" si="0"/>
        <v>0.23076923076923078</v>
      </c>
      <c r="F49" s="18">
        <v>23</v>
      </c>
      <c r="G49" s="16">
        <f t="shared" si="0"/>
        <v>0.58974358974358976</v>
      </c>
      <c r="H49" s="18">
        <v>7</v>
      </c>
      <c r="I49" s="16">
        <f t="shared" si="0"/>
        <v>0.17948717948717949</v>
      </c>
      <c r="J49" s="18">
        <v>0</v>
      </c>
      <c r="K49" s="16">
        <f t="shared" si="0"/>
        <v>0</v>
      </c>
      <c r="L49" s="18">
        <v>0</v>
      </c>
      <c r="M49" s="16">
        <f t="shared" si="7"/>
        <v>0</v>
      </c>
      <c r="N49" s="18">
        <f t="shared" si="1"/>
        <v>39</v>
      </c>
      <c r="O49" s="16">
        <f t="shared" si="5"/>
        <v>1</v>
      </c>
      <c r="P49" s="32">
        <f t="shared" si="8"/>
        <v>1</v>
      </c>
    </row>
    <row r="50" spans="1:16" s="46" customFormat="1">
      <c r="A50" s="29" t="s">
        <v>35</v>
      </c>
      <c r="B50" s="29">
        <f>SUM(B36:B49)</f>
        <v>3365</v>
      </c>
      <c r="C50" s="34">
        <f t="shared" si="4"/>
        <v>3365</v>
      </c>
      <c r="D50" s="29">
        <f>SUM(D36:D49)</f>
        <v>2280</v>
      </c>
      <c r="E50" s="31">
        <f t="shared" si="0"/>
        <v>0.67756315007429424</v>
      </c>
      <c r="F50" s="29">
        <f>SUM(F36:F49)</f>
        <v>664</v>
      </c>
      <c r="G50" s="31">
        <f t="shared" si="0"/>
        <v>0.19732540861812778</v>
      </c>
      <c r="H50" s="29">
        <f>SUM(H36:H49)</f>
        <v>368</v>
      </c>
      <c r="I50" s="31">
        <f t="shared" si="0"/>
        <v>0.10936106983655275</v>
      </c>
      <c r="J50" s="29">
        <f>SUM(J36:J49)</f>
        <v>35</v>
      </c>
      <c r="K50" s="31">
        <f t="shared" si="0"/>
        <v>1.0401188707280832E-2</v>
      </c>
      <c r="L50" s="29">
        <f>SUM(L36:L49)</f>
        <v>18</v>
      </c>
      <c r="M50" s="31">
        <f t="shared" si="7"/>
        <v>5.349182763744428E-3</v>
      </c>
      <c r="N50" s="20">
        <f t="shared" si="1"/>
        <v>3312</v>
      </c>
      <c r="O50" s="31">
        <f t="shared" si="5"/>
        <v>0.98424962852897468</v>
      </c>
      <c r="P50" s="37"/>
    </row>
    <row r="51" spans="1:16" s="12" customFormat="1" ht="12">
      <c r="A51" s="35" t="s">
        <v>19</v>
      </c>
      <c r="B51" s="47">
        <v>515</v>
      </c>
      <c r="C51" s="30">
        <v>515</v>
      </c>
      <c r="D51" s="18">
        <v>293</v>
      </c>
      <c r="E51" s="16">
        <f t="shared" si="0"/>
        <v>0.56893203883495147</v>
      </c>
      <c r="F51" s="18">
        <v>153</v>
      </c>
      <c r="G51" s="16">
        <f t="shared" si="0"/>
        <v>0.29708737864077672</v>
      </c>
      <c r="H51" s="18">
        <v>57</v>
      </c>
      <c r="I51" s="16">
        <f t="shared" si="0"/>
        <v>0.11067961165048544</v>
      </c>
      <c r="J51" s="48">
        <v>12</v>
      </c>
      <c r="K51" s="16">
        <f t="shared" si="0"/>
        <v>2.3300970873786409E-2</v>
      </c>
      <c r="L51" s="49">
        <v>0</v>
      </c>
      <c r="M51" s="16">
        <f t="shared" si="7"/>
        <v>0</v>
      </c>
      <c r="N51" s="18">
        <f t="shared" si="1"/>
        <v>503</v>
      </c>
      <c r="O51" s="16">
        <f t="shared" si="5"/>
        <v>0.97669902912621365</v>
      </c>
      <c r="P51" s="32">
        <f>RANK(O51,O$51:O$64,0)</f>
        <v>12</v>
      </c>
    </row>
    <row r="52" spans="1:16" s="12" customFormat="1" ht="12">
      <c r="A52" s="35" t="s">
        <v>20</v>
      </c>
      <c r="B52" s="33">
        <v>434</v>
      </c>
      <c r="C52" s="30">
        <v>434</v>
      </c>
      <c r="D52" s="18">
        <v>312</v>
      </c>
      <c r="E52" s="16">
        <f t="shared" si="0"/>
        <v>0.71889400921658986</v>
      </c>
      <c r="F52" s="18">
        <v>89</v>
      </c>
      <c r="G52" s="16">
        <f t="shared" si="0"/>
        <v>0.20506912442396313</v>
      </c>
      <c r="H52" s="18">
        <v>33</v>
      </c>
      <c r="I52" s="16">
        <f t="shared" si="0"/>
        <v>7.6036866359447008E-2</v>
      </c>
      <c r="J52" s="18">
        <v>0</v>
      </c>
      <c r="K52" s="16">
        <f t="shared" si="0"/>
        <v>0</v>
      </c>
      <c r="L52" s="18">
        <v>0</v>
      </c>
      <c r="M52" s="16">
        <f t="shared" si="7"/>
        <v>0</v>
      </c>
      <c r="N52" s="18">
        <f t="shared" si="1"/>
        <v>434</v>
      </c>
      <c r="O52" s="16">
        <f t="shared" si="5"/>
        <v>1</v>
      </c>
      <c r="P52" s="32">
        <f t="shared" ref="P52:P64" si="9">RANK(O52,O$51:O$64,0)</f>
        <v>1</v>
      </c>
    </row>
    <row r="53" spans="1:16" s="12" customFormat="1" ht="12">
      <c r="A53" s="35" t="s">
        <v>21</v>
      </c>
      <c r="B53" s="17">
        <v>235</v>
      </c>
      <c r="C53" s="30">
        <v>235</v>
      </c>
      <c r="D53" s="18">
        <v>214</v>
      </c>
      <c r="E53" s="16">
        <f t="shared" si="0"/>
        <v>0.91063829787234041</v>
      </c>
      <c r="F53" s="18">
        <v>17</v>
      </c>
      <c r="G53" s="16">
        <f t="shared" si="0"/>
        <v>7.2340425531914887E-2</v>
      </c>
      <c r="H53" s="18">
        <v>3</v>
      </c>
      <c r="I53" s="16">
        <f t="shared" si="0"/>
        <v>1.276595744680851E-2</v>
      </c>
      <c r="J53" s="48">
        <v>0</v>
      </c>
      <c r="K53" s="16">
        <f t="shared" si="0"/>
        <v>0</v>
      </c>
      <c r="L53" s="18">
        <v>1</v>
      </c>
      <c r="M53" s="16">
        <f t="shared" si="7"/>
        <v>4.2553191489361703E-3</v>
      </c>
      <c r="N53" s="18">
        <f t="shared" si="1"/>
        <v>234</v>
      </c>
      <c r="O53" s="16">
        <f t="shared" si="5"/>
        <v>0.99574468085106382</v>
      </c>
      <c r="P53" s="32">
        <f t="shared" si="9"/>
        <v>7</v>
      </c>
    </row>
    <row r="54" spans="1:16" s="12" customFormat="1" ht="12">
      <c r="A54" s="35" t="s">
        <v>22</v>
      </c>
      <c r="B54" s="17">
        <v>276</v>
      </c>
      <c r="C54" s="30">
        <v>276</v>
      </c>
      <c r="D54" s="18">
        <v>90</v>
      </c>
      <c r="E54" s="16">
        <f t="shared" si="0"/>
        <v>0.32608695652173914</v>
      </c>
      <c r="F54" s="18">
        <v>116</v>
      </c>
      <c r="G54" s="16">
        <f t="shared" si="0"/>
        <v>0.42028985507246375</v>
      </c>
      <c r="H54" s="18">
        <v>64</v>
      </c>
      <c r="I54" s="16">
        <f t="shared" si="0"/>
        <v>0.2318840579710145</v>
      </c>
      <c r="J54" s="18">
        <v>6</v>
      </c>
      <c r="K54" s="16">
        <f t="shared" si="0"/>
        <v>2.1739130434782608E-2</v>
      </c>
      <c r="L54" s="18"/>
      <c r="M54" s="16">
        <f t="shared" si="7"/>
        <v>0</v>
      </c>
      <c r="N54" s="18">
        <f t="shared" si="1"/>
        <v>270</v>
      </c>
      <c r="O54" s="16">
        <f t="shared" si="5"/>
        <v>0.97826086956521741</v>
      </c>
      <c r="P54" s="32">
        <f t="shared" si="9"/>
        <v>11</v>
      </c>
    </row>
    <row r="55" spans="1:16" s="12" customFormat="1" ht="12">
      <c r="A55" s="35" t="s">
        <v>23</v>
      </c>
      <c r="B55" s="17">
        <v>213</v>
      </c>
      <c r="C55" s="30">
        <v>213</v>
      </c>
      <c r="D55" s="18">
        <v>135</v>
      </c>
      <c r="E55" s="16">
        <f t="shared" si="0"/>
        <v>0.63380281690140849</v>
      </c>
      <c r="F55" s="18">
        <v>54</v>
      </c>
      <c r="G55" s="16">
        <f t="shared" si="0"/>
        <v>0.25352112676056338</v>
      </c>
      <c r="H55" s="18">
        <v>18</v>
      </c>
      <c r="I55" s="16">
        <f t="shared" si="0"/>
        <v>8.4507042253521125E-2</v>
      </c>
      <c r="J55" s="42">
        <v>5</v>
      </c>
      <c r="K55" s="16">
        <f t="shared" si="0"/>
        <v>2.3474178403755867E-2</v>
      </c>
      <c r="L55" s="18">
        <v>1</v>
      </c>
      <c r="M55" s="16">
        <f t="shared" si="7"/>
        <v>4.6948356807511738E-3</v>
      </c>
      <c r="N55" s="18">
        <f t="shared" si="1"/>
        <v>207</v>
      </c>
      <c r="O55" s="16">
        <f t="shared" si="5"/>
        <v>0.971830985915493</v>
      </c>
      <c r="P55" s="32">
        <f t="shared" si="9"/>
        <v>13</v>
      </c>
    </row>
    <row r="56" spans="1:16" s="12" customFormat="1" ht="12">
      <c r="A56" s="36" t="s">
        <v>24</v>
      </c>
      <c r="B56" s="17">
        <v>175</v>
      </c>
      <c r="C56" s="30">
        <v>175</v>
      </c>
      <c r="D56" s="18">
        <v>135</v>
      </c>
      <c r="E56" s="16">
        <f t="shared" si="0"/>
        <v>0.77142857142857146</v>
      </c>
      <c r="F56" s="18">
        <v>30</v>
      </c>
      <c r="G56" s="16">
        <f t="shared" si="0"/>
        <v>0.17142857142857143</v>
      </c>
      <c r="H56" s="18">
        <v>10</v>
      </c>
      <c r="I56" s="16">
        <f t="shared" si="0"/>
        <v>5.7142857142857141E-2</v>
      </c>
      <c r="J56" s="48">
        <v>0</v>
      </c>
      <c r="K56" s="16">
        <f t="shared" si="0"/>
        <v>0</v>
      </c>
      <c r="L56" s="18">
        <v>0</v>
      </c>
      <c r="M56" s="16">
        <f t="shared" si="7"/>
        <v>0</v>
      </c>
      <c r="N56" s="18">
        <f t="shared" si="1"/>
        <v>175</v>
      </c>
      <c r="O56" s="16">
        <f t="shared" si="5"/>
        <v>1</v>
      </c>
      <c r="P56" s="32">
        <f t="shared" si="9"/>
        <v>1</v>
      </c>
    </row>
    <row r="57" spans="1:16" s="12" customFormat="1" ht="12">
      <c r="A57" s="36" t="s">
        <v>25</v>
      </c>
      <c r="B57" s="30">
        <v>200</v>
      </c>
      <c r="C57" s="30">
        <v>200</v>
      </c>
      <c r="D57" s="18">
        <v>188</v>
      </c>
      <c r="E57" s="16">
        <f t="shared" si="0"/>
        <v>0.94</v>
      </c>
      <c r="F57" s="18">
        <v>9</v>
      </c>
      <c r="G57" s="16">
        <f t="shared" si="0"/>
        <v>4.4999999999999998E-2</v>
      </c>
      <c r="H57" s="18">
        <v>2</v>
      </c>
      <c r="I57" s="16">
        <f t="shared" si="0"/>
        <v>0.01</v>
      </c>
      <c r="J57" s="18">
        <v>1</v>
      </c>
      <c r="K57" s="16">
        <f t="shared" si="0"/>
        <v>5.0000000000000001E-3</v>
      </c>
      <c r="L57" s="18"/>
      <c r="M57" s="16">
        <f t="shared" si="7"/>
        <v>0</v>
      </c>
      <c r="N57" s="18">
        <f t="shared" si="1"/>
        <v>199</v>
      </c>
      <c r="O57" s="16">
        <f t="shared" si="5"/>
        <v>0.995</v>
      </c>
      <c r="P57" s="32">
        <f t="shared" si="9"/>
        <v>8</v>
      </c>
    </row>
    <row r="58" spans="1:16" s="12" customFormat="1" ht="12">
      <c r="A58" s="35" t="s">
        <v>26</v>
      </c>
      <c r="B58" s="17">
        <v>90</v>
      </c>
      <c r="C58" s="30">
        <v>90</v>
      </c>
      <c r="D58" s="18">
        <v>33</v>
      </c>
      <c r="E58" s="16">
        <f t="shared" si="0"/>
        <v>0.36666666666666664</v>
      </c>
      <c r="F58" s="18">
        <v>19</v>
      </c>
      <c r="G58" s="16">
        <f t="shared" si="0"/>
        <v>0.21111111111111111</v>
      </c>
      <c r="H58" s="18">
        <v>33</v>
      </c>
      <c r="I58" s="16">
        <f t="shared" si="0"/>
        <v>0.36666666666666664</v>
      </c>
      <c r="J58" s="48">
        <v>3</v>
      </c>
      <c r="K58" s="16">
        <f t="shared" si="0"/>
        <v>3.3333333333333333E-2</v>
      </c>
      <c r="L58" s="18">
        <v>2</v>
      </c>
      <c r="M58" s="16">
        <f t="shared" si="7"/>
        <v>2.2222222222222223E-2</v>
      </c>
      <c r="N58" s="18">
        <f t="shared" si="1"/>
        <v>85</v>
      </c>
      <c r="O58" s="16">
        <f t="shared" si="5"/>
        <v>0.94444444444444442</v>
      </c>
      <c r="P58" s="32">
        <f t="shared" si="9"/>
        <v>14</v>
      </c>
    </row>
    <row r="59" spans="1:16" s="12" customFormat="1" ht="12">
      <c r="A59" s="35" t="s">
        <v>27</v>
      </c>
      <c r="B59" s="33">
        <v>95</v>
      </c>
      <c r="C59" s="30">
        <v>95</v>
      </c>
      <c r="D59" s="18">
        <v>65</v>
      </c>
      <c r="E59" s="16">
        <f t="shared" si="0"/>
        <v>0.68421052631578949</v>
      </c>
      <c r="F59" s="18">
        <v>22</v>
      </c>
      <c r="G59" s="16">
        <f t="shared" si="0"/>
        <v>0.23157894736842105</v>
      </c>
      <c r="H59" s="18">
        <v>7</v>
      </c>
      <c r="I59" s="16">
        <f t="shared" si="0"/>
        <v>7.3684210526315783E-2</v>
      </c>
      <c r="J59" s="18">
        <v>1</v>
      </c>
      <c r="K59" s="16">
        <f t="shared" si="0"/>
        <v>1.0526315789473684E-2</v>
      </c>
      <c r="L59" s="18">
        <v>0</v>
      </c>
      <c r="M59" s="16">
        <f t="shared" si="7"/>
        <v>0</v>
      </c>
      <c r="N59" s="18">
        <f t="shared" si="1"/>
        <v>94</v>
      </c>
      <c r="O59" s="16">
        <f t="shared" si="5"/>
        <v>0.98947368421052628</v>
      </c>
      <c r="P59" s="32">
        <f t="shared" si="9"/>
        <v>9</v>
      </c>
    </row>
    <row r="60" spans="1:16" s="12" customFormat="1">
      <c r="A60" s="35" t="s">
        <v>28</v>
      </c>
      <c r="B60" s="47">
        <f>D60+F60+H60+J60+L60</f>
        <v>41</v>
      </c>
      <c r="C60" s="51">
        <v>41</v>
      </c>
      <c r="D60" s="52">
        <v>26</v>
      </c>
      <c r="E60" s="16">
        <f t="shared" si="0"/>
        <v>0.63414634146341464</v>
      </c>
      <c r="F60" s="52">
        <v>12</v>
      </c>
      <c r="G60" s="16">
        <f t="shared" si="0"/>
        <v>0.29268292682926828</v>
      </c>
      <c r="H60" s="52">
        <v>3</v>
      </c>
      <c r="I60" s="16">
        <f t="shared" si="0"/>
        <v>7.3170731707317069E-2</v>
      </c>
      <c r="J60" s="52">
        <v>0</v>
      </c>
      <c r="K60" s="16">
        <f t="shared" si="0"/>
        <v>0</v>
      </c>
      <c r="L60" s="52">
        <v>0</v>
      </c>
      <c r="M60" s="16">
        <f t="shared" si="7"/>
        <v>0</v>
      </c>
      <c r="N60" s="18">
        <f t="shared" si="1"/>
        <v>41</v>
      </c>
      <c r="O60" s="16">
        <f t="shared" si="5"/>
        <v>1</v>
      </c>
      <c r="P60" s="32">
        <f t="shared" si="9"/>
        <v>1</v>
      </c>
    </row>
    <row r="61" spans="1:16" s="12" customFormat="1" ht="12">
      <c r="A61" s="35" t="s">
        <v>29</v>
      </c>
      <c r="B61" s="17">
        <v>95</v>
      </c>
      <c r="C61" s="30">
        <v>95</v>
      </c>
      <c r="D61" s="18">
        <v>85</v>
      </c>
      <c r="E61" s="16">
        <f t="shared" si="0"/>
        <v>0.89473684210526316</v>
      </c>
      <c r="F61" s="18">
        <v>9</v>
      </c>
      <c r="G61" s="16">
        <f t="shared" si="0"/>
        <v>9.4736842105263161E-2</v>
      </c>
      <c r="H61" s="18">
        <v>1</v>
      </c>
      <c r="I61" s="16">
        <f t="shared" si="0"/>
        <v>1.0526315789473684E-2</v>
      </c>
      <c r="J61" s="48"/>
      <c r="K61" s="16">
        <f t="shared" si="0"/>
        <v>0</v>
      </c>
      <c r="L61" s="18"/>
      <c r="M61" s="16">
        <f t="shared" si="7"/>
        <v>0</v>
      </c>
      <c r="N61" s="18">
        <f t="shared" si="1"/>
        <v>95</v>
      </c>
      <c r="O61" s="16">
        <f t="shared" si="5"/>
        <v>1</v>
      </c>
      <c r="P61" s="32">
        <f t="shared" si="9"/>
        <v>1</v>
      </c>
    </row>
    <row r="62" spans="1:16" s="12" customFormat="1" ht="12">
      <c r="A62" s="35" t="s">
        <v>30</v>
      </c>
      <c r="B62" s="17">
        <v>209</v>
      </c>
      <c r="C62" s="30">
        <v>209</v>
      </c>
      <c r="D62" s="18">
        <v>196</v>
      </c>
      <c r="E62" s="16">
        <f t="shared" si="0"/>
        <v>0.93779904306220097</v>
      </c>
      <c r="F62" s="18">
        <v>11</v>
      </c>
      <c r="G62" s="16">
        <f t="shared" si="0"/>
        <v>5.2631578947368418E-2</v>
      </c>
      <c r="H62" s="18">
        <v>2</v>
      </c>
      <c r="I62" s="16">
        <f t="shared" si="0"/>
        <v>9.5693779904306216E-3</v>
      </c>
      <c r="J62" s="42">
        <v>0</v>
      </c>
      <c r="K62" s="16">
        <f t="shared" si="0"/>
        <v>0</v>
      </c>
      <c r="L62" s="18">
        <v>0</v>
      </c>
      <c r="M62" s="16">
        <f t="shared" si="7"/>
        <v>0</v>
      </c>
      <c r="N62" s="18">
        <f t="shared" si="1"/>
        <v>209</v>
      </c>
      <c r="O62" s="16">
        <f t="shared" si="5"/>
        <v>1</v>
      </c>
      <c r="P62" s="32">
        <f t="shared" si="9"/>
        <v>1</v>
      </c>
    </row>
    <row r="63" spans="1:16" s="12" customFormat="1" ht="12">
      <c r="A63" s="35" t="s">
        <v>31</v>
      </c>
      <c r="B63" s="17">
        <v>115</v>
      </c>
      <c r="C63" s="30">
        <v>115</v>
      </c>
      <c r="D63" s="18">
        <v>75</v>
      </c>
      <c r="E63" s="16">
        <f t="shared" ref="E63:M66" si="10">D63/$C63</f>
        <v>0.65217391304347827</v>
      </c>
      <c r="F63" s="18">
        <v>32</v>
      </c>
      <c r="G63" s="16">
        <f t="shared" si="10"/>
        <v>0.27826086956521739</v>
      </c>
      <c r="H63" s="18">
        <v>6</v>
      </c>
      <c r="I63" s="16">
        <f t="shared" si="10"/>
        <v>5.2173913043478258E-2</v>
      </c>
      <c r="J63" s="18">
        <v>2</v>
      </c>
      <c r="K63" s="16">
        <f t="shared" si="10"/>
        <v>1.7391304347826087E-2</v>
      </c>
      <c r="L63" s="18"/>
      <c r="M63" s="16">
        <f t="shared" si="10"/>
        <v>0</v>
      </c>
      <c r="N63" s="18">
        <f t="shared" si="1"/>
        <v>113</v>
      </c>
      <c r="O63" s="16">
        <f t="shared" si="5"/>
        <v>0.9826086956521739</v>
      </c>
      <c r="P63" s="32">
        <f t="shared" si="9"/>
        <v>10</v>
      </c>
    </row>
    <row r="64" spans="1:16" s="12" customFormat="1" ht="12">
      <c r="A64" s="35" t="s">
        <v>32</v>
      </c>
      <c r="B64" s="33">
        <v>56</v>
      </c>
      <c r="C64" s="30">
        <v>56</v>
      </c>
      <c r="D64" s="18">
        <v>42</v>
      </c>
      <c r="E64" s="16">
        <f t="shared" si="10"/>
        <v>0.75</v>
      </c>
      <c r="F64" s="18">
        <v>14</v>
      </c>
      <c r="G64" s="16">
        <f t="shared" si="10"/>
        <v>0.25</v>
      </c>
      <c r="H64" s="18">
        <v>0</v>
      </c>
      <c r="I64" s="16">
        <f t="shared" si="10"/>
        <v>0</v>
      </c>
      <c r="J64" s="18">
        <v>0</v>
      </c>
      <c r="K64" s="16">
        <f t="shared" si="10"/>
        <v>0</v>
      </c>
      <c r="L64" s="18">
        <v>0</v>
      </c>
      <c r="M64" s="16">
        <f t="shared" si="10"/>
        <v>0</v>
      </c>
      <c r="N64" s="18">
        <f t="shared" si="1"/>
        <v>56</v>
      </c>
      <c r="O64" s="16">
        <f t="shared" si="5"/>
        <v>1</v>
      </c>
      <c r="P64" s="32">
        <f t="shared" si="9"/>
        <v>1</v>
      </c>
    </row>
    <row r="65" spans="1:18" s="46" customFormat="1">
      <c r="A65" s="29" t="s">
        <v>36</v>
      </c>
      <c r="B65" s="29">
        <f>SUM(B51:B64)</f>
        <v>2749</v>
      </c>
      <c r="C65" s="34">
        <f>SUM(D65,F65,H65,J65,L65)</f>
        <v>2749</v>
      </c>
      <c r="D65" s="29">
        <f>SUM(D51:D64)</f>
        <v>1889</v>
      </c>
      <c r="E65" s="31">
        <f t="shared" si="10"/>
        <v>0.68715896689705347</v>
      </c>
      <c r="F65" s="29">
        <f>SUM(F51:F64)</f>
        <v>587</v>
      </c>
      <c r="G65" s="31">
        <f t="shared" si="10"/>
        <v>0.21353219352491815</v>
      </c>
      <c r="H65" s="29">
        <f>SUM(H51:H64)</f>
        <v>239</v>
      </c>
      <c r="I65" s="31">
        <f t="shared" si="10"/>
        <v>8.6940705711167701E-2</v>
      </c>
      <c r="J65" s="29">
        <f>SUM(J51:J64)</f>
        <v>30</v>
      </c>
      <c r="K65" s="31">
        <f t="shared" si="10"/>
        <v>1.0913059294288832E-2</v>
      </c>
      <c r="L65" s="29">
        <f>SUM(L51:L64)</f>
        <v>4</v>
      </c>
      <c r="M65" s="31">
        <f t="shared" si="10"/>
        <v>1.4550745725718443E-3</v>
      </c>
      <c r="N65" s="20">
        <f t="shared" si="1"/>
        <v>2715</v>
      </c>
      <c r="O65" s="31">
        <f t="shared" si="5"/>
        <v>0.98763186613313936</v>
      </c>
      <c r="P65" s="37"/>
    </row>
    <row r="66" spans="1:18" s="46" customFormat="1" ht="13.5" customHeight="1">
      <c r="A66" s="20" t="s">
        <v>1</v>
      </c>
      <c r="B66" s="29">
        <f>B20+B35+B50+B65</f>
        <v>14221</v>
      </c>
      <c r="C66" s="29">
        <f t="shared" ref="C66:N66" si="11">C20+C35+C50+C65</f>
        <v>14221</v>
      </c>
      <c r="D66" s="29">
        <f t="shared" si="11"/>
        <v>9876</v>
      </c>
      <c r="E66" s="31">
        <f t="shared" si="10"/>
        <v>0.69446593066591655</v>
      </c>
      <c r="F66" s="29">
        <f t="shared" si="11"/>
        <v>2775</v>
      </c>
      <c r="G66" s="31">
        <f t="shared" si="10"/>
        <v>0.19513395682441459</v>
      </c>
      <c r="H66" s="29">
        <f t="shared" si="11"/>
        <v>1345</v>
      </c>
      <c r="I66" s="31">
        <f t="shared" si="10"/>
        <v>9.4578440334716268E-2</v>
      </c>
      <c r="J66" s="29">
        <f t="shared" si="11"/>
        <v>166</v>
      </c>
      <c r="K66" s="31">
        <f t="shared" si="10"/>
        <v>1.1672878137964981E-2</v>
      </c>
      <c r="L66" s="29">
        <f t="shared" si="11"/>
        <v>59</v>
      </c>
      <c r="M66" s="31">
        <f t="shared" si="10"/>
        <v>4.1487940369875536E-3</v>
      </c>
      <c r="N66" s="29">
        <f t="shared" si="11"/>
        <v>13996</v>
      </c>
      <c r="O66" s="31">
        <f t="shared" si="5"/>
        <v>0.98417832782504744</v>
      </c>
      <c r="P66" s="20"/>
    </row>
    <row r="67" spans="1:18">
      <c r="A67" s="21"/>
      <c r="B67" s="21"/>
      <c r="C67" s="22"/>
      <c r="D67" s="21"/>
      <c r="E67" s="23"/>
      <c r="F67" s="21"/>
      <c r="G67" s="23"/>
      <c r="H67" s="21"/>
      <c r="I67" s="23"/>
      <c r="J67" s="23"/>
      <c r="K67" s="23"/>
      <c r="L67" s="21"/>
      <c r="M67" s="23"/>
      <c r="N67" s="21"/>
      <c r="O67" s="24"/>
      <c r="P67" s="21"/>
      <c r="Q67" s="13"/>
      <c r="R67" s="10"/>
    </row>
    <row r="68" spans="1:18" ht="14.25">
      <c r="D68" s="15" t="s">
        <v>73</v>
      </c>
    </row>
    <row r="70" spans="1:18" ht="12.75" customHeight="1">
      <c r="A70" s="65" t="s">
        <v>37</v>
      </c>
      <c r="B70" s="67" t="s">
        <v>14</v>
      </c>
      <c r="C70" s="67" t="s">
        <v>15</v>
      </c>
      <c r="D70" s="60" t="s">
        <v>4</v>
      </c>
      <c r="E70" s="61"/>
      <c r="F70" s="60" t="s">
        <v>5</v>
      </c>
      <c r="G70" s="61"/>
      <c r="H70" s="60" t="s">
        <v>0</v>
      </c>
      <c r="I70" s="61"/>
      <c r="J70" s="60" t="s">
        <v>12</v>
      </c>
      <c r="K70" s="61"/>
      <c r="L70" s="60" t="s">
        <v>13</v>
      </c>
      <c r="M70" s="61"/>
      <c r="N70" s="62" t="s">
        <v>6</v>
      </c>
      <c r="O70" s="63"/>
      <c r="P70" s="64"/>
    </row>
    <row r="71" spans="1:18">
      <c r="A71" s="66"/>
      <c r="B71" s="68"/>
      <c r="C71" s="68"/>
      <c r="D71" s="18" t="s">
        <v>17</v>
      </c>
      <c r="E71" s="18" t="s">
        <v>3</v>
      </c>
      <c r="F71" s="18" t="s">
        <v>17</v>
      </c>
      <c r="G71" s="18" t="s">
        <v>3</v>
      </c>
      <c r="H71" s="18" t="s">
        <v>17</v>
      </c>
      <c r="I71" s="18" t="s">
        <v>3</v>
      </c>
      <c r="J71" s="18" t="s">
        <v>17</v>
      </c>
      <c r="K71" s="18" t="s">
        <v>3</v>
      </c>
      <c r="L71" s="18" t="s">
        <v>17</v>
      </c>
      <c r="M71" s="18" t="s">
        <v>3</v>
      </c>
      <c r="N71" s="18" t="s">
        <v>2</v>
      </c>
      <c r="O71" s="19" t="s">
        <v>3</v>
      </c>
      <c r="P71" s="18" t="s">
        <v>7</v>
      </c>
    </row>
    <row r="72" spans="1:18" s="12" customFormat="1" ht="12">
      <c r="A72" s="35" t="s">
        <v>19</v>
      </c>
      <c r="B72" s="47">
        <v>518</v>
      </c>
      <c r="C72" s="30">
        <v>518</v>
      </c>
      <c r="D72" s="18">
        <v>410</v>
      </c>
      <c r="E72" s="16">
        <f t="shared" ref="E72:M132" si="12">D72/$C72</f>
        <v>0.79150579150579148</v>
      </c>
      <c r="F72" s="18">
        <v>94</v>
      </c>
      <c r="G72" s="16">
        <f t="shared" si="12"/>
        <v>0.18146718146718147</v>
      </c>
      <c r="H72" s="18">
        <v>13</v>
      </c>
      <c r="I72" s="16">
        <f t="shared" si="12"/>
        <v>2.5096525096525095E-2</v>
      </c>
      <c r="J72" s="48">
        <v>1</v>
      </c>
      <c r="K72" s="16">
        <f t="shared" si="12"/>
        <v>1.9305019305019305E-3</v>
      </c>
      <c r="L72" s="18">
        <v>0</v>
      </c>
      <c r="M72" s="16">
        <f t="shared" si="12"/>
        <v>0</v>
      </c>
      <c r="N72" s="18">
        <f>SUM(D72,F72,H72)</f>
        <v>517</v>
      </c>
      <c r="O72" s="16">
        <f>N72/$C72</f>
        <v>0.99806949806949807</v>
      </c>
      <c r="P72" s="32">
        <f>RANK(O72,O$72:O$85,0)</f>
        <v>7</v>
      </c>
    </row>
    <row r="73" spans="1:18" s="12" customFormat="1" ht="12">
      <c r="A73" s="35" t="s">
        <v>20</v>
      </c>
      <c r="B73" s="33">
        <v>490</v>
      </c>
      <c r="C73" s="30">
        <v>490</v>
      </c>
      <c r="D73" s="18">
        <v>324</v>
      </c>
      <c r="E73" s="16">
        <f t="shared" si="12"/>
        <v>0.66122448979591841</v>
      </c>
      <c r="F73" s="18">
        <v>125</v>
      </c>
      <c r="G73" s="16">
        <f t="shared" si="12"/>
        <v>0.25510204081632654</v>
      </c>
      <c r="H73" s="18">
        <v>37</v>
      </c>
      <c r="I73" s="16">
        <f t="shared" si="12"/>
        <v>7.5510204081632656E-2</v>
      </c>
      <c r="J73" s="18">
        <v>3</v>
      </c>
      <c r="K73" s="16">
        <f t="shared" si="12"/>
        <v>6.1224489795918364E-3</v>
      </c>
      <c r="L73" s="18">
        <v>1</v>
      </c>
      <c r="M73" s="16">
        <f t="shared" si="12"/>
        <v>2.0408163265306124E-3</v>
      </c>
      <c r="N73" s="18">
        <f t="shared" ref="N73:N85" si="13">SUM(D73,F73,H73)</f>
        <v>486</v>
      </c>
      <c r="O73" s="16">
        <f t="shared" ref="O73:O84" si="14">N73/$C73</f>
        <v>0.99183673469387756</v>
      </c>
      <c r="P73" s="32">
        <f t="shared" ref="P73:P85" si="15">RANK(O73,O$72:O$85,0)</f>
        <v>8</v>
      </c>
    </row>
    <row r="74" spans="1:18" s="12" customFormat="1" ht="12">
      <c r="A74" s="35" t="s">
        <v>21</v>
      </c>
      <c r="B74" s="17">
        <v>583</v>
      </c>
      <c r="C74" s="30">
        <v>583</v>
      </c>
      <c r="D74" s="18">
        <v>466</v>
      </c>
      <c r="E74" s="16">
        <f t="shared" si="12"/>
        <v>0.79931389365351635</v>
      </c>
      <c r="F74" s="18">
        <v>81</v>
      </c>
      <c r="G74" s="16">
        <f t="shared" si="12"/>
        <v>0.13893653516295026</v>
      </c>
      <c r="H74" s="18">
        <v>31</v>
      </c>
      <c r="I74" s="16">
        <f t="shared" si="12"/>
        <v>5.3173241852487133E-2</v>
      </c>
      <c r="J74" s="48">
        <v>2</v>
      </c>
      <c r="K74" s="16">
        <f t="shared" si="12"/>
        <v>3.4305317324185248E-3</v>
      </c>
      <c r="L74" s="18">
        <v>3</v>
      </c>
      <c r="M74" s="16">
        <f t="shared" si="12"/>
        <v>5.1457975986277877E-3</v>
      </c>
      <c r="N74" s="18">
        <f t="shared" si="13"/>
        <v>578</v>
      </c>
      <c r="O74" s="16">
        <f t="shared" si="14"/>
        <v>0.99142367066895365</v>
      </c>
      <c r="P74" s="32">
        <f t="shared" si="15"/>
        <v>9</v>
      </c>
    </row>
    <row r="75" spans="1:18" s="12" customFormat="1" ht="12">
      <c r="A75" s="35" t="s">
        <v>22</v>
      </c>
      <c r="B75" s="17">
        <v>300</v>
      </c>
      <c r="C75" s="30">
        <v>300</v>
      </c>
      <c r="D75" s="18">
        <v>136</v>
      </c>
      <c r="E75" s="16">
        <f t="shared" si="12"/>
        <v>0.45333333333333331</v>
      </c>
      <c r="F75" s="18">
        <v>109</v>
      </c>
      <c r="G75" s="16">
        <f t="shared" si="12"/>
        <v>0.36333333333333334</v>
      </c>
      <c r="H75" s="18">
        <v>52</v>
      </c>
      <c r="I75" s="16">
        <f t="shared" si="12"/>
        <v>0.17333333333333334</v>
      </c>
      <c r="J75" s="18">
        <v>3</v>
      </c>
      <c r="K75" s="16">
        <f t="shared" si="12"/>
        <v>0.01</v>
      </c>
      <c r="L75" s="18"/>
      <c r="M75" s="16">
        <f t="shared" si="12"/>
        <v>0</v>
      </c>
      <c r="N75" s="18">
        <f t="shared" si="13"/>
        <v>297</v>
      </c>
      <c r="O75" s="16">
        <f t="shared" si="14"/>
        <v>0.99</v>
      </c>
      <c r="P75" s="32">
        <f t="shared" si="15"/>
        <v>10</v>
      </c>
    </row>
    <row r="76" spans="1:18" s="12" customFormat="1" ht="12">
      <c r="A76" s="35" t="s">
        <v>23</v>
      </c>
      <c r="B76" s="17">
        <v>384</v>
      </c>
      <c r="C76" s="30">
        <v>384</v>
      </c>
      <c r="D76" s="18">
        <v>215</v>
      </c>
      <c r="E76" s="16">
        <f t="shared" si="12"/>
        <v>0.55989583333333337</v>
      </c>
      <c r="F76" s="18">
        <v>127</v>
      </c>
      <c r="G76" s="16">
        <f t="shared" si="12"/>
        <v>0.33072916666666669</v>
      </c>
      <c r="H76" s="18">
        <v>38</v>
      </c>
      <c r="I76" s="16">
        <f t="shared" si="12"/>
        <v>9.8958333333333329E-2</v>
      </c>
      <c r="J76" s="42">
        <v>4</v>
      </c>
      <c r="K76" s="16">
        <f t="shared" si="12"/>
        <v>1.0416666666666666E-2</v>
      </c>
      <c r="L76" s="18">
        <v>0</v>
      </c>
      <c r="M76" s="16">
        <f t="shared" si="12"/>
        <v>0</v>
      </c>
      <c r="N76" s="18">
        <f t="shared" si="13"/>
        <v>380</v>
      </c>
      <c r="O76" s="16">
        <f t="shared" si="14"/>
        <v>0.98958333333333337</v>
      </c>
      <c r="P76" s="32">
        <f t="shared" si="15"/>
        <v>11</v>
      </c>
    </row>
    <row r="77" spans="1:18" s="12" customFormat="1" ht="12">
      <c r="A77" s="36" t="s">
        <v>24</v>
      </c>
      <c r="B77" s="17">
        <v>305</v>
      </c>
      <c r="C77" s="30">
        <f t="shared" ref="C77:C96" si="16">SUM(D77,F77,H77,J77,L77)</f>
        <v>305</v>
      </c>
      <c r="D77" s="18">
        <v>154</v>
      </c>
      <c r="E77" s="16">
        <f t="shared" si="12"/>
        <v>0.5049180327868853</v>
      </c>
      <c r="F77" s="18">
        <v>134</v>
      </c>
      <c r="G77" s="16">
        <f t="shared" si="12"/>
        <v>0.43934426229508194</v>
      </c>
      <c r="H77" s="18">
        <v>17</v>
      </c>
      <c r="I77" s="16">
        <f t="shared" si="12"/>
        <v>5.5737704918032788E-2</v>
      </c>
      <c r="J77" s="48">
        <v>0</v>
      </c>
      <c r="K77" s="16">
        <f t="shared" si="12"/>
        <v>0</v>
      </c>
      <c r="L77" s="18">
        <v>0</v>
      </c>
      <c r="M77" s="16">
        <f t="shared" si="12"/>
        <v>0</v>
      </c>
      <c r="N77" s="18">
        <f t="shared" si="13"/>
        <v>305</v>
      </c>
      <c r="O77" s="16">
        <f t="shared" si="14"/>
        <v>1</v>
      </c>
      <c r="P77" s="32">
        <f t="shared" si="15"/>
        <v>1</v>
      </c>
    </row>
    <row r="78" spans="1:18" s="12" customFormat="1" ht="12">
      <c r="A78" s="36" t="s">
        <v>25</v>
      </c>
      <c r="B78" s="17">
        <v>288</v>
      </c>
      <c r="C78" s="30">
        <f t="shared" si="16"/>
        <v>288</v>
      </c>
      <c r="D78" s="18">
        <v>221</v>
      </c>
      <c r="E78" s="16">
        <f t="shared" si="12"/>
        <v>0.76736111111111116</v>
      </c>
      <c r="F78" s="18">
        <v>55</v>
      </c>
      <c r="G78" s="16">
        <f t="shared" si="12"/>
        <v>0.19097222222222221</v>
      </c>
      <c r="H78" s="18">
        <v>12</v>
      </c>
      <c r="I78" s="16">
        <f t="shared" si="12"/>
        <v>4.1666666666666664E-2</v>
      </c>
      <c r="J78" s="18"/>
      <c r="K78" s="16">
        <f t="shared" si="12"/>
        <v>0</v>
      </c>
      <c r="L78" s="18"/>
      <c r="M78" s="16">
        <f t="shared" ref="M78:M132" si="17">L78/$C78</f>
        <v>0</v>
      </c>
      <c r="N78" s="18">
        <f t="shared" si="13"/>
        <v>288</v>
      </c>
      <c r="O78" s="16">
        <f t="shared" si="14"/>
        <v>1</v>
      </c>
      <c r="P78" s="32">
        <f t="shared" si="15"/>
        <v>1</v>
      </c>
    </row>
    <row r="79" spans="1:18" s="12" customFormat="1" ht="12">
      <c r="A79" s="35" t="s">
        <v>26</v>
      </c>
      <c r="B79" s="17">
        <v>165</v>
      </c>
      <c r="C79" s="30">
        <f t="shared" si="16"/>
        <v>165</v>
      </c>
      <c r="D79" s="18">
        <v>124</v>
      </c>
      <c r="E79" s="16">
        <f t="shared" si="12"/>
        <v>0.75151515151515147</v>
      </c>
      <c r="F79" s="18">
        <v>40</v>
      </c>
      <c r="G79" s="16">
        <f t="shared" si="12"/>
        <v>0.24242424242424243</v>
      </c>
      <c r="H79" s="18">
        <v>1</v>
      </c>
      <c r="I79" s="16">
        <f t="shared" si="12"/>
        <v>6.0606060606060606E-3</v>
      </c>
      <c r="J79" s="48">
        <v>0</v>
      </c>
      <c r="K79" s="16">
        <f t="shared" si="12"/>
        <v>0</v>
      </c>
      <c r="L79" s="18">
        <v>0</v>
      </c>
      <c r="M79" s="16">
        <f t="shared" si="17"/>
        <v>0</v>
      </c>
      <c r="N79" s="18">
        <f t="shared" si="13"/>
        <v>165</v>
      </c>
      <c r="O79" s="16">
        <f t="shared" si="14"/>
        <v>1</v>
      </c>
      <c r="P79" s="32">
        <f t="shared" si="15"/>
        <v>1</v>
      </c>
    </row>
    <row r="80" spans="1:18" s="12" customFormat="1" ht="12">
      <c r="A80" s="35" t="s">
        <v>27</v>
      </c>
      <c r="B80" s="33">
        <v>181</v>
      </c>
      <c r="C80" s="30">
        <f t="shared" si="16"/>
        <v>181</v>
      </c>
      <c r="D80" s="18">
        <v>112</v>
      </c>
      <c r="E80" s="16">
        <f t="shared" si="12"/>
        <v>0.61878453038674031</v>
      </c>
      <c r="F80" s="18">
        <v>39</v>
      </c>
      <c r="G80" s="16">
        <f t="shared" si="12"/>
        <v>0.21546961325966851</v>
      </c>
      <c r="H80" s="18">
        <v>24</v>
      </c>
      <c r="I80" s="16">
        <f t="shared" si="12"/>
        <v>0.13259668508287292</v>
      </c>
      <c r="J80" s="18">
        <v>5</v>
      </c>
      <c r="K80" s="16">
        <f t="shared" si="12"/>
        <v>2.7624309392265192E-2</v>
      </c>
      <c r="L80" s="18">
        <v>1</v>
      </c>
      <c r="M80" s="16">
        <f t="shared" si="17"/>
        <v>5.5248618784530384E-3</v>
      </c>
      <c r="N80" s="18">
        <f t="shared" si="13"/>
        <v>175</v>
      </c>
      <c r="O80" s="16">
        <f t="shared" si="14"/>
        <v>0.96685082872928174</v>
      </c>
      <c r="P80" s="32">
        <f t="shared" si="15"/>
        <v>12</v>
      </c>
    </row>
    <row r="81" spans="1:16" s="12" customFormat="1" ht="12">
      <c r="A81" s="35" t="s">
        <v>28</v>
      </c>
      <c r="B81" s="47">
        <v>96</v>
      </c>
      <c r="C81" s="30">
        <f t="shared" si="16"/>
        <v>96</v>
      </c>
      <c r="D81" s="18">
        <v>33</v>
      </c>
      <c r="E81" s="16">
        <f t="shared" si="12"/>
        <v>0.34375</v>
      </c>
      <c r="F81" s="18">
        <v>37</v>
      </c>
      <c r="G81" s="16">
        <f t="shared" si="12"/>
        <v>0.38541666666666669</v>
      </c>
      <c r="H81" s="18">
        <v>26</v>
      </c>
      <c r="I81" s="16">
        <f t="shared" si="12"/>
        <v>0.27083333333333331</v>
      </c>
      <c r="J81" s="48">
        <v>0</v>
      </c>
      <c r="K81" s="16">
        <f t="shared" si="12"/>
        <v>0</v>
      </c>
      <c r="L81" s="18">
        <v>0</v>
      </c>
      <c r="M81" s="16">
        <f t="shared" si="17"/>
        <v>0</v>
      </c>
      <c r="N81" s="18">
        <f t="shared" si="13"/>
        <v>96</v>
      </c>
      <c r="O81" s="16">
        <f t="shared" si="14"/>
        <v>1</v>
      </c>
      <c r="P81" s="32">
        <f t="shared" si="15"/>
        <v>1</v>
      </c>
    </row>
    <row r="82" spans="1:16" s="12" customFormat="1" ht="12">
      <c r="A82" s="35" t="s">
        <v>29</v>
      </c>
      <c r="B82" s="17">
        <v>236</v>
      </c>
      <c r="C82" s="30">
        <v>236</v>
      </c>
      <c r="D82" s="18">
        <v>148</v>
      </c>
      <c r="E82" s="16">
        <f t="shared" si="12"/>
        <v>0.6271186440677966</v>
      </c>
      <c r="F82" s="18">
        <v>65</v>
      </c>
      <c r="G82" s="16">
        <f t="shared" si="12"/>
        <v>0.27542372881355931</v>
      </c>
      <c r="H82" s="18">
        <v>23</v>
      </c>
      <c r="I82" s="16">
        <f t="shared" si="12"/>
        <v>9.7457627118644072E-2</v>
      </c>
      <c r="J82" s="48"/>
      <c r="K82" s="16">
        <f t="shared" si="12"/>
        <v>0</v>
      </c>
      <c r="L82" s="18"/>
      <c r="M82" s="16">
        <f t="shared" si="17"/>
        <v>0</v>
      </c>
      <c r="N82" s="18">
        <f t="shared" si="13"/>
        <v>236</v>
      </c>
      <c r="O82" s="16">
        <f t="shared" si="14"/>
        <v>1</v>
      </c>
      <c r="P82" s="32">
        <f t="shared" si="15"/>
        <v>1</v>
      </c>
    </row>
    <row r="83" spans="1:16" s="12" customFormat="1" ht="12">
      <c r="A83" s="35" t="s">
        <v>30</v>
      </c>
      <c r="B83" s="17">
        <v>388</v>
      </c>
      <c r="C83" s="30">
        <v>388</v>
      </c>
      <c r="D83" s="18">
        <v>310</v>
      </c>
      <c r="E83" s="16">
        <f t="shared" si="12"/>
        <v>0.7989690721649485</v>
      </c>
      <c r="F83" s="18">
        <v>69</v>
      </c>
      <c r="G83" s="16">
        <f t="shared" si="12"/>
        <v>0.17783505154639176</v>
      </c>
      <c r="H83" s="18">
        <v>9</v>
      </c>
      <c r="I83" s="16">
        <f t="shared" si="12"/>
        <v>2.3195876288659795E-2</v>
      </c>
      <c r="J83" s="42">
        <v>0</v>
      </c>
      <c r="K83" s="16">
        <f t="shared" si="12"/>
        <v>0</v>
      </c>
      <c r="L83" s="18">
        <v>0</v>
      </c>
      <c r="M83" s="16">
        <f t="shared" si="17"/>
        <v>0</v>
      </c>
      <c r="N83" s="18">
        <f t="shared" si="13"/>
        <v>388</v>
      </c>
      <c r="O83" s="16">
        <f t="shared" si="14"/>
        <v>1</v>
      </c>
      <c r="P83" s="32">
        <f t="shared" si="15"/>
        <v>1</v>
      </c>
    </row>
    <row r="84" spans="1:16" s="12" customFormat="1" ht="12">
      <c r="A84" s="35" t="s">
        <v>31</v>
      </c>
      <c r="B84" s="17">
        <v>57</v>
      </c>
      <c r="C84" s="30">
        <v>57</v>
      </c>
      <c r="D84" s="18">
        <v>34</v>
      </c>
      <c r="E84" s="16">
        <f t="shared" si="12"/>
        <v>0.59649122807017541</v>
      </c>
      <c r="F84" s="18">
        <v>14</v>
      </c>
      <c r="G84" s="16">
        <f t="shared" si="12"/>
        <v>0.24561403508771928</v>
      </c>
      <c r="H84" s="18">
        <v>7</v>
      </c>
      <c r="I84" s="16">
        <f t="shared" si="12"/>
        <v>0.12280701754385964</v>
      </c>
      <c r="J84" s="18">
        <v>2</v>
      </c>
      <c r="K84" s="16">
        <f t="shared" si="12"/>
        <v>3.5087719298245612E-2</v>
      </c>
      <c r="L84" s="18"/>
      <c r="M84" s="16">
        <f t="shared" si="17"/>
        <v>0</v>
      </c>
      <c r="N84" s="18">
        <f t="shared" si="13"/>
        <v>55</v>
      </c>
      <c r="O84" s="16">
        <f t="shared" si="14"/>
        <v>0.96491228070175439</v>
      </c>
      <c r="P84" s="32">
        <f t="shared" si="15"/>
        <v>13</v>
      </c>
    </row>
    <row r="85" spans="1:16" s="12" customFormat="1" ht="12">
      <c r="A85" s="35" t="s">
        <v>32</v>
      </c>
      <c r="B85" s="33">
        <v>19</v>
      </c>
      <c r="C85" s="30">
        <v>19</v>
      </c>
      <c r="D85" s="18">
        <v>10</v>
      </c>
      <c r="E85" s="16">
        <f t="shared" si="12"/>
        <v>0.52631578947368418</v>
      </c>
      <c r="F85" s="18">
        <v>9</v>
      </c>
      <c r="G85" s="16">
        <f t="shared" si="12"/>
        <v>0.47368421052631576</v>
      </c>
      <c r="H85" s="18">
        <v>0</v>
      </c>
      <c r="I85" s="16">
        <f t="shared" si="12"/>
        <v>0</v>
      </c>
      <c r="J85" s="18">
        <v>0</v>
      </c>
      <c r="K85" s="16">
        <f t="shared" si="12"/>
        <v>0</v>
      </c>
      <c r="L85" s="18">
        <v>0</v>
      </c>
      <c r="M85" s="16">
        <f t="shared" si="17"/>
        <v>0</v>
      </c>
      <c r="N85" s="18">
        <f t="shared" si="13"/>
        <v>19</v>
      </c>
      <c r="O85" s="16">
        <v>0</v>
      </c>
      <c r="P85" s="32">
        <f t="shared" si="15"/>
        <v>14</v>
      </c>
    </row>
    <row r="86" spans="1:16" s="46" customFormat="1">
      <c r="A86" s="29" t="s">
        <v>33</v>
      </c>
      <c r="B86" s="29">
        <f>SUM(B72:B85)</f>
        <v>4010</v>
      </c>
      <c r="C86" s="34">
        <f t="shared" si="16"/>
        <v>4010</v>
      </c>
      <c r="D86" s="29">
        <f>SUM(D72:D85)</f>
        <v>2697</v>
      </c>
      <c r="E86" s="31">
        <f t="shared" si="12"/>
        <v>0.67256857855361596</v>
      </c>
      <c r="F86" s="29">
        <f>SUM(F72:F85)</f>
        <v>998</v>
      </c>
      <c r="G86" s="31">
        <f t="shared" si="12"/>
        <v>0.2488778054862843</v>
      </c>
      <c r="H86" s="29">
        <f>SUM(H72:H85)</f>
        <v>290</v>
      </c>
      <c r="I86" s="31">
        <f t="shared" si="12"/>
        <v>7.2319201995012475E-2</v>
      </c>
      <c r="J86" s="29">
        <f>SUM(J72:J85)</f>
        <v>20</v>
      </c>
      <c r="K86" s="31">
        <f t="shared" si="12"/>
        <v>4.9875311720698253E-3</v>
      </c>
      <c r="L86" s="29">
        <f>SUM(L72:L85)</f>
        <v>5</v>
      </c>
      <c r="M86" s="31">
        <f t="shared" si="17"/>
        <v>1.2468827930174563E-3</v>
      </c>
      <c r="N86" s="20">
        <f>SUM(D86,F86,H86)</f>
        <v>3985</v>
      </c>
      <c r="O86" s="31">
        <f>N86/$C86</f>
        <v>0.99376558603491272</v>
      </c>
      <c r="P86" s="37"/>
    </row>
    <row r="87" spans="1:16" s="12" customFormat="1" ht="12">
      <c r="A87" s="35" t="s">
        <v>19</v>
      </c>
      <c r="B87" s="47">
        <v>610</v>
      </c>
      <c r="C87" s="30">
        <v>610</v>
      </c>
      <c r="D87" s="18">
        <v>514</v>
      </c>
      <c r="E87" s="16">
        <f t="shared" si="12"/>
        <v>0.84262295081967209</v>
      </c>
      <c r="F87" s="18">
        <v>78</v>
      </c>
      <c r="G87" s="16">
        <f t="shared" si="12"/>
        <v>0.12786885245901639</v>
      </c>
      <c r="H87" s="18">
        <v>17</v>
      </c>
      <c r="I87" s="16">
        <f t="shared" si="12"/>
        <v>2.7868852459016394E-2</v>
      </c>
      <c r="J87" s="48">
        <v>1</v>
      </c>
      <c r="K87" s="16">
        <f t="shared" si="12"/>
        <v>1.639344262295082E-3</v>
      </c>
      <c r="L87" s="18">
        <v>0</v>
      </c>
      <c r="M87" s="16">
        <f t="shared" si="17"/>
        <v>0</v>
      </c>
      <c r="N87" s="18">
        <f t="shared" ref="N87:N131" si="18">SUM(D87,F87,H87)</f>
        <v>609</v>
      </c>
      <c r="O87" s="16">
        <f t="shared" ref="O87:O132" si="19">N87/$C87</f>
        <v>0.99836065573770494</v>
      </c>
      <c r="P87" s="32">
        <f>RANK(O87,O$87:O$100,0)</f>
        <v>9</v>
      </c>
    </row>
    <row r="88" spans="1:16" s="12" customFormat="1" ht="12">
      <c r="A88" s="35" t="s">
        <v>20</v>
      </c>
      <c r="B88" s="33">
        <v>706</v>
      </c>
      <c r="C88" s="30">
        <v>706</v>
      </c>
      <c r="D88" s="18">
        <v>479</v>
      </c>
      <c r="E88" s="16">
        <f t="shared" si="12"/>
        <v>0.67847025495750712</v>
      </c>
      <c r="F88" s="18">
        <v>169</v>
      </c>
      <c r="G88" s="16">
        <f t="shared" si="12"/>
        <v>0.23937677053824363</v>
      </c>
      <c r="H88" s="18">
        <v>45</v>
      </c>
      <c r="I88" s="16">
        <f t="shared" si="12"/>
        <v>6.3739376770538245E-2</v>
      </c>
      <c r="J88" s="18">
        <v>12</v>
      </c>
      <c r="K88" s="16">
        <f t="shared" si="12"/>
        <v>1.69971671388102E-2</v>
      </c>
      <c r="L88" s="18">
        <v>1</v>
      </c>
      <c r="M88" s="16">
        <f t="shared" si="17"/>
        <v>1.4164305949008499E-3</v>
      </c>
      <c r="N88" s="18">
        <f t="shared" si="18"/>
        <v>693</v>
      </c>
      <c r="O88" s="16">
        <f t="shared" si="19"/>
        <v>0.9815864022662889</v>
      </c>
      <c r="P88" s="32">
        <f t="shared" ref="P88:P100" si="20">RANK(O88,O$87:O$100,0)</f>
        <v>12</v>
      </c>
    </row>
    <row r="89" spans="1:16" s="12" customFormat="1" ht="12">
      <c r="A89" s="35" t="s">
        <v>21</v>
      </c>
      <c r="B89" s="17">
        <v>555</v>
      </c>
      <c r="C89" s="30">
        <v>555</v>
      </c>
      <c r="D89" s="18">
        <v>376</v>
      </c>
      <c r="E89" s="16">
        <f t="shared" si="12"/>
        <v>0.67747747747747744</v>
      </c>
      <c r="F89" s="18">
        <v>134</v>
      </c>
      <c r="G89" s="16">
        <f t="shared" si="12"/>
        <v>0.24144144144144145</v>
      </c>
      <c r="H89" s="18">
        <v>38</v>
      </c>
      <c r="I89" s="16">
        <f t="shared" si="12"/>
        <v>6.8468468468468463E-2</v>
      </c>
      <c r="J89" s="48">
        <v>7</v>
      </c>
      <c r="K89" s="16">
        <f t="shared" si="12"/>
        <v>1.2612612612612612E-2</v>
      </c>
      <c r="L89" s="18">
        <v>0</v>
      </c>
      <c r="M89" s="16">
        <f t="shared" si="17"/>
        <v>0</v>
      </c>
      <c r="N89" s="18">
        <f t="shared" si="18"/>
        <v>548</v>
      </c>
      <c r="O89" s="16">
        <f t="shared" si="19"/>
        <v>0.98738738738738741</v>
      </c>
      <c r="P89" s="32">
        <f t="shared" si="20"/>
        <v>11</v>
      </c>
    </row>
    <row r="90" spans="1:16" s="12" customFormat="1" ht="12">
      <c r="A90" s="35" t="s">
        <v>22</v>
      </c>
      <c r="B90" s="17">
        <v>332</v>
      </c>
      <c r="C90" s="30">
        <f t="shared" si="16"/>
        <v>332</v>
      </c>
      <c r="D90" s="18">
        <v>183</v>
      </c>
      <c r="E90" s="16">
        <f t="shared" si="12"/>
        <v>0.5512048192771084</v>
      </c>
      <c r="F90" s="18">
        <v>83</v>
      </c>
      <c r="G90" s="16">
        <f t="shared" si="12"/>
        <v>0.25</v>
      </c>
      <c r="H90" s="18">
        <v>45</v>
      </c>
      <c r="I90" s="16">
        <f t="shared" si="12"/>
        <v>0.13554216867469879</v>
      </c>
      <c r="J90" s="18">
        <v>19</v>
      </c>
      <c r="K90" s="16">
        <f t="shared" si="12"/>
        <v>5.7228915662650599E-2</v>
      </c>
      <c r="L90" s="18">
        <v>2</v>
      </c>
      <c r="M90" s="16">
        <f t="shared" si="17"/>
        <v>6.024096385542169E-3</v>
      </c>
      <c r="N90" s="18">
        <f t="shared" si="18"/>
        <v>311</v>
      </c>
      <c r="O90" s="16">
        <f t="shared" si="19"/>
        <v>0.93674698795180722</v>
      </c>
      <c r="P90" s="32">
        <f t="shared" si="20"/>
        <v>14</v>
      </c>
    </row>
    <row r="91" spans="1:16" s="12" customFormat="1" ht="12">
      <c r="A91" s="35" t="s">
        <v>23</v>
      </c>
      <c r="B91" s="17">
        <v>362</v>
      </c>
      <c r="C91" s="30">
        <v>362</v>
      </c>
      <c r="D91" s="18">
        <v>122</v>
      </c>
      <c r="E91" s="16">
        <f t="shared" si="12"/>
        <v>0.33701657458563539</v>
      </c>
      <c r="F91" s="18">
        <v>142</v>
      </c>
      <c r="G91" s="16">
        <f t="shared" si="12"/>
        <v>0.39226519337016574</v>
      </c>
      <c r="H91" s="18">
        <v>86</v>
      </c>
      <c r="I91" s="16">
        <f t="shared" si="12"/>
        <v>0.23756906077348067</v>
      </c>
      <c r="J91" s="42">
        <v>12</v>
      </c>
      <c r="K91" s="16">
        <f t="shared" si="12"/>
        <v>3.3149171270718231E-2</v>
      </c>
      <c r="L91" s="18">
        <v>0</v>
      </c>
      <c r="M91" s="16">
        <f t="shared" si="17"/>
        <v>0</v>
      </c>
      <c r="N91" s="18">
        <f t="shared" si="18"/>
        <v>350</v>
      </c>
      <c r="O91" s="16">
        <f t="shared" si="19"/>
        <v>0.96685082872928174</v>
      </c>
      <c r="P91" s="32">
        <f t="shared" si="20"/>
        <v>13</v>
      </c>
    </row>
    <row r="92" spans="1:16" s="12" customFormat="1" ht="12">
      <c r="A92" s="36" t="s">
        <v>24</v>
      </c>
      <c r="B92" s="17">
        <v>260</v>
      </c>
      <c r="C92" s="30">
        <f t="shared" si="16"/>
        <v>260</v>
      </c>
      <c r="D92" s="18">
        <v>192</v>
      </c>
      <c r="E92" s="16">
        <f t="shared" si="12"/>
        <v>0.7384615384615385</v>
      </c>
      <c r="F92" s="18">
        <v>58</v>
      </c>
      <c r="G92" s="16">
        <f t="shared" si="12"/>
        <v>0.22307692307692309</v>
      </c>
      <c r="H92" s="18">
        <v>10</v>
      </c>
      <c r="I92" s="16">
        <f t="shared" si="12"/>
        <v>3.8461538461538464E-2</v>
      </c>
      <c r="J92" s="48">
        <v>0</v>
      </c>
      <c r="K92" s="16">
        <f t="shared" si="12"/>
        <v>0</v>
      </c>
      <c r="L92" s="18">
        <v>0</v>
      </c>
      <c r="M92" s="16">
        <f t="shared" si="17"/>
        <v>0</v>
      </c>
      <c r="N92" s="18">
        <f t="shared" si="18"/>
        <v>260</v>
      </c>
      <c r="O92" s="16">
        <f t="shared" si="19"/>
        <v>1</v>
      </c>
      <c r="P92" s="32">
        <f t="shared" si="20"/>
        <v>1</v>
      </c>
    </row>
    <row r="93" spans="1:16" s="12" customFormat="1" ht="12">
      <c r="A93" s="36" t="s">
        <v>25</v>
      </c>
      <c r="B93" s="17">
        <v>267</v>
      </c>
      <c r="C93" s="30">
        <f t="shared" si="16"/>
        <v>267</v>
      </c>
      <c r="D93" s="18">
        <v>169</v>
      </c>
      <c r="E93" s="16">
        <f t="shared" si="12"/>
        <v>0.63295880149812733</v>
      </c>
      <c r="F93" s="18">
        <v>91</v>
      </c>
      <c r="G93" s="16">
        <f t="shared" si="12"/>
        <v>0.34082397003745318</v>
      </c>
      <c r="H93" s="18">
        <v>7</v>
      </c>
      <c r="I93" s="16">
        <f t="shared" si="12"/>
        <v>2.6217228464419477E-2</v>
      </c>
      <c r="J93" s="18"/>
      <c r="K93" s="16">
        <f t="shared" si="12"/>
        <v>0</v>
      </c>
      <c r="L93" s="18"/>
      <c r="M93" s="16">
        <f t="shared" si="17"/>
        <v>0</v>
      </c>
      <c r="N93" s="18">
        <f t="shared" si="18"/>
        <v>267</v>
      </c>
      <c r="O93" s="16">
        <f t="shared" si="19"/>
        <v>1</v>
      </c>
      <c r="P93" s="32">
        <f t="shared" si="20"/>
        <v>1</v>
      </c>
    </row>
    <row r="94" spans="1:16" s="12" customFormat="1" ht="12">
      <c r="A94" s="35" t="s">
        <v>26</v>
      </c>
      <c r="B94" s="17">
        <v>113</v>
      </c>
      <c r="C94" s="30">
        <f t="shared" si="16"/>
        <v>113</v>
      </c>
      <c r="D94" s="18">
        <v>79</v>
      </c>
      <c r="E94" s="16">
        <f t="shared" si="12"/>
        <v>0.69911504424778759</v>
      </c>
      <c r="F94" s="18">
        <v>28</v>
      </c>
      <c r="G94" s="16">
        <f t="shared" si="12"/>
        <v>0.24778761061946902</v>
      </c>
      <c r="H94" s="18">
        <v>6</v>
      </c>
      <c r="I94" s="16">
        <f t="shared" si="12"/>
        <v>5.3097345132743362E-2</v>
      </c>
      <c r="J94" s="48">
        <v>0</v>
      </c>
      <c r="K94" s="16">
        <f t="shared" si="12"/>
        <v>0</v>
      </c>
      <c r="L94" s="18">
        <v>0</v>
      </c>
      <c r="M94" s="16">
        <f t="shared" si="17"/>
        <v>0</v>
      </c>
      <c r="N94" s="18">
        <f t="shared" si="18"/>
        <v>113</v>
      </c>
      <c r="O94" s="16">
        <f t="shared" si="19"/>
        <v>1</v>
      </c>
      <c r="P94" s="32">
        <f t="shared" si="20"/>
        <v>1</v>
      </c>
    </row>
    <row r="95" spans="1:16" s="12" customFormat="1" ht="12">
      <c r="A95" s="35" t="s">
        <v>27</v>
      </c>
      <c r="B95" s="33">
        <v>159</v>
      </c>
      <c r="C95" s="30">
        <f t="shared" si="16"/>
        <v>159</v>
      </c>
      <c r="D95" s="18">
        <v>102</v>
      </c>
      <c r="E95" s="16">
        <f t="shared" si="12"/>
        <v>0.64150943396226412</v>
      </c>
      <c r="F95" s="18">
        <v>43</v>
      </c>
      <c r="G95" s="16">
        <f t="shared" si="12"/>
        <v>0.27044025157232704</v>
      </c>
      <c r="H95" s="18">
        <v>13</v>
      </c>
      <c r="I95" s="16">
        <f t="shared" si="12"/>
        <v>8.1761006289308172E-2</v>
      </c>
      <c r="J95" s="18">
        <v>1</v>
      </c>
      <c r="K95" s="16">
        <f t="shared" si="12"/>
        <v>6.2893081761006293E-3</v>
      </c>
      <c r="L95" s="18">
        <v>0</v>
      </c>
      <c r="M95" s="16">
        <f t="shared" si="17"/>
        <v>0</v>
      </c>
      <c r="N95" s="18">
        <f t="shared" si="18"/>
        <v>158</v>
      </c>
      <c r="O95" s="16">
        <f t="shared" si="19"/>
        <v>0.99371069182389937</v>
      </c>
      <c r="P95" s="32">
        <f t="shared" si="20"/>
        <v>10</v>
      </c>
    </row>
    <row r="96" spans="1:16" s="12" customFormat="1" ht="12">
      <c r="A96" s="35" t="s">
        <v>28</v>
      </c>
      <c r="B96" s="47">
        <v>94</v>
      </c>
      <c r="C96" s="30">
        <f t="shared" si="16"/>
        <v>94</v>
      </c>
      <c r="D96" s="18">
        <v>36</v>
      </c>
      <c r="E96" s="16">
        <f t="shared" si="12"/>
        <v>0.38297872340425532</v>
      </c>
      <c r="F96" s="18">
        <v>40</v>
      </c>
      <c r="G96" s="16">
        <f t="shared" si="12"/>
        <v>0.42553191489361702</v>
      </c>
      <c r="H96" s="18">
        <v>18</v>
      </c>
      <c r="I96" s="16">
        <f t="shared" si="12"/>
        <v>0.19148936170212766</v>
      </c>
      <c r="J96" s="48">
        <v>0</v>
      </c>
      <c r="K96" s="16">
        <f t="shared" si="12"/>
        <v>0</v>
      </c>
      <c r="L96" s="18">
        <v>0</v>
      </c>
      <c r="M96" s="16">
        <f t="shared" si="17"/>
        <v>0</v>
      </c>
      <c r="N96" s="18">
        <f t="shared" si="18"/>
        <v>94</v>
      </c>
      <c r="O96" s="16">
        <f t="shared" si="19"/>
        <v>1</v>
      </c>
      <c r="P96" s="32">
        <f t="shared" si="20"/>
        <v>1</v>
      </c>
    </row>
    <row r="97" spans="1:16" s="12" customFormat="1" ht="12">
      <c r="A97" s="35" t="s">
        <v>29</v>
      </c>
      <c r="B97" s="17">
        <v>194</v>
      </c>
      <c r="C97" s="30">
        <v>194</v>
      </c>
      <c r="D97" s="18">
        <v>134</v>
      </c>
      <c r="E97" s="16">
        <f t="shared" si="12"/>
        <v>0.69072164948453607</v>
      </c>
      <c r="F97" s="18">
        <v>49</v>
      </c>
      <c r="G97" s="16">
        <f t="shared" si="12"/>
        <v>0.25257731958762886</v>
      </c>
      <c r="H97" s="18">
        <v>11</v>
      </c>
      <c r="I97" s="16">
        <f t="shared" si="12"/>
        <v>5.6701030927835051E-2</v>
      </c>
      <c r="J97" s="48"/>
      <c r="K97" s="16">
        <f t="shared" si="12"/>
        <v>0</v>
      </c>
      <c r="L97" s="18"/>
      <c r="M97" s="16">
        <f t="shared" si="17"/>
        <v>0</v>
      </c>
      <c r="N97" s="18">
        <f t="shared" si="18"/>
        <v>194</v>
      </c>
      <c r="O97" s="16">
        <f t="shared" si="19"/>
        <v>1</v>
      </c>
      <c r="P97" s="32">
        <f t="shared" si="20"/>
        <v>1</v>
      </c>
    </row>
    <row r="98" spans="1:16" s="12" customFormat="1" ht="12">
      <c r="A98" s="35" t="s">
        <v>30</v>
      </c>
      <c r="B98" s="17">
        <v>324</v>
      </c>
      <c r="C98" s="30">
        <v>324</v>
      </c>
      <c r="D98" s="18">
        <v>250</v>
      </c>
      <c r="E98" s="16">
        <f t="shared" si="12"/>
        <v>0.77160493827160492</v>
      </c>
      <c r="F98" s="18">
        <v>64</v>
      </c>
      <c r="G98" s="16">
        <f t="shared" si="12"/>
        <v>0.19753086419753085</v>
      </c>
      <c r="H98" s="18">
        <v>10</v>
      </c>
      <c r="I98" s="16">
        <f t="shared" si="12"/>
        <v>3.0864197530864196E-2</v>
      </c>
      <c r="J98" s="42">
        <v>0</v>
      </c>
      <c r="K98" s="16">
        <f t="shared" si="12"/>
        <v>0</v>
      </c>
      <c r="L98" s="18">
        <v>0</v>
      </c>
      <c r="M98" s="16">
        <f t="shared" si="17"/>
        <v>0</v>
      </c>
      <c r="N98" s="18">
        <f t="shared" si="18"/>
        <v>324</v>
      </c>
      <c r="O98" s="16">
        <f t="shared" si="19"/>
        <v>1</v>
      </c>
      <c r="P98" s="32">
        <f t="shared" si="20"/>
        <v>1</v>
      </c>
    </row>
    <row r="99" spans="1:16" s="12" customFormat="1" ht="12">
      <c r="A99" s="35" t="s">
        <v>31</v>
      </c>
      <c r="B99" s="17">
        <v>99</v>
      </c>
      <c r="C99" s="30">
        <v>99</v>
      </c>
      <c r="D99" s="18">
        <v>53</v>
      </c>
      <c r="E99" s="16">
        <f t="shared" si="12"/>
        <v>0.53535353535353536</v>
      </c>
      <c r="F99" s="18">
        <v>38</v>
      </c>
      <c r="G99" s="16">
        <f t="shared" si="12"/>
        <v>0.38383838383838381</v>
      </c>
      <c r="H99" s="18">
        <v>8</v>
      </c>
      <c r="I99" s="16">
        <f t="shared" si="12"/>
        <v>8.0808080808080815E-2</v>
      </c>
      <c r="J99" s="18">
        <v>0</v>
      </c>
      <c r="K99" s="16">
        <f t="shared" si="12"/>
        <v>0</v>
      </c>
      <c r="L99" s="18"/>
      <c r="M99" s="16">
        <f t="shared" si="17"/>
        <v>0</v>
      </c>
      <c r="N99" s="18">
        <f t="shared" si="18"/>
        <v>99</v>
      </c>
      <c r="O99" s="16">
        <f t="shared" si="19"/>
        <v>1</v>
      </c>
      <c r="P99" s="32">
        <f t="shared" si="20"/>
        <v>1</v>
      </c>
    </row>
    <row r="100" spans="1:16" s="12" customFormat="1" ht="12">
      <c r="A100" s="35" t="s">
        <v>32</v>
      </c>
      <c r="B100" s="33">
        <v>22</v>
      </c>
      <c r="C100" s="30">
        <v>22</v>
      </c>
      <c r="D100" s="18">
        <v>12</v>
      </c>
      <c r="E100" s="16">
        <f t="shared" si="12"/>
        <v>0.54545454545454541</v>
      </c>
      <c r="F100" s="18">
        <v>9</v>
      </c>
      <c r="G100" s="16">
        <f t="shared" si="12"/>
        <v>0.40909090909090912</v>
      </c>
      <c r="H100" s="18">
        <v>1</v>
      </c>
      <c r="I100" s="16">
        <f t="shared" si="12"/>
        <v>4.5454545454545456E-2</v>
      </c>
      <c r="J100" s="18">
        <v>0</v>
      </c>
      <c r="K100" s="16">
        <f t="shared" si="12"/>
        <v>0</v>
      </c>
      <c r="L100" s="18">
        <v>0</v>
      </c>
      <c r="M100" s="16">
        <f t="shared" si="17"/>
        <v>0</v>
      </c>
      <c r="N100" s="18">
        <f t="shared" si="18"/>
        <v>22</v>
      </c>
      <c r="O100" s="16">
        <f t="shared" si="19"/>
        <v>1</v>
      </c>
      <c r="P100" s="32">
        <f t="shared" si="20"/>
        <v>1</v>
      </c>
    </row>
    <row r="101" spans="1:16" s="46" customFormat="1">
      <c r="A101" s="29" t="s">
        <v>34</v>
      </c>
      <c r="B101" s="29">
        <f>SUM(B87:B100)</f>
        <v>4097</v>
      </c>
      <c r="C101" s="34">
        <f t="shared" ref="C101:C132" si="21">SUM(D101,F101,H101,J101,L101)</f>
        <v>4097</v>
      </c>
      <c r="D101" s="29">
        <f>SUM(D87:D100)</f>
        <v>2701</v>
      </c>
      <c r="E101" s="31">
        <f t="shared" si="12"/>
        <v>0.65926287527459115</v>
      </c>
      <c r="F101" s="29">
        <f>SUM(F87:F100)</f>
        <v>1026</v>
      </c>
      <c r="G101" s="31">
        <f t="shared" si="12"/>
        <v>0.25042714181108128</v>
      </c>
      <c r="H101" s="29">
        <f>SUM(H87:H100)</f>
        <v>315</v>
      </c>
      <c r="I101" s="31">
        <f t="shared" si="12"/>
        <v>7.6885525994630222E-2</v>
      </c>
      <c r="J101" s="29">
        <f>SUM(J87:J100)</f>
        <v>52</v>
      </c>
      <c r="K101" s="31">
        <f t="shared" si="12"/>
        <v>1.2692213814986576E-2</v>
      </c>
      <c r="L101" s="29">
        <f>SUM(L87:L100)</f>
        <v>3</v>
      </c>
      <c r="M101" s="31">
        <f t="shared" si="17"/>
        <v>7.3224310471076397E-4</v>
      </c>
      <c r="N101" s="20">
        <f t="shared" si="18"/>
        <v>4042</v>
      </c>
      <c r="O101" s="31">
        <f t="shared" si="19"/>
        <v>0.98657554308030271</v>
      </c>
      <c r="P101" s="37"/>
    </row>
    <row r="102" spans="1:16" s="12" customFormat="1" ht="12">
      <c r="A102" s="35" t="s">
        <v>19</v>
      </c>
      <c r="B102" s="47">
        <v>495</v>
      </c>
      <c r="C102" s="30">
        <v>495</v>
      </c>
      <c r="D102" s="18">
        <v>451</v>
      </c>
      <c r="E102" s="16">
        <f t="shared" si="12"/>
        <v>0.91111111111111109</v>
      </c>
      <c r="F102" s="18">
        <v>38</v>
      </c>
      <c r="G102" s="16">
        <f t="shared" si="12"/>
        <v>7.6767676767676762E-2</v>
      </c>
      <c r="H102" s="18">
        <v>6</v>
      </c>
      <c r="I102" s="16">
        <f t="shared" si="12"/>
        <v>1.2121212121212121E-2</v>
      </c>
      <c r="J102" s="48">
        <v>0</v>
      </c>
      <c r="K102" s="16">
        <f t="shared" si="12"/>
        <v>0</v>
      </c>
      <c r="L102" s="18">
        <v>0</v>
      </c>
      <c r="M102" s="16">
        <f t="shared" si="17"/>
        <v>0</v>
      </c>
      <c r="N102" s="18">
        <f t="shared" si="18"/>
        <v>495</v>
      </c>
      <c r="O102" s="16">
        <f t="shared" si="19"/>
        <v>1</v>
      </c>
      <c r="P102" s="32">
        <f>RANK(O102,O$102:O$115,0)</f>
        <v>1</v>
      </c>
    </row>
    <row r="103" spans="1:16" s="12" customFormat="1" ht="12">
      <c r="A103" s="35" t="s">
        <v>20</v>
      </c>
      <c r="B103" s="33">
        <v>470</v>
      </c>
      <c r="C103" s="30">
        <v>470</v>
      </c>
      <c r="D103" s="18">
        <v>251</v>
      </c>
      <c r="E103" s="16">
        <f t="shared" si="12"/>
        <v>0.53404255319148941</v>
      </c>
      <c r="F103" s="18">
        <v>163</v>
      </c>
      <c r="G103" s="16">
        <f t="shared" si="12"/>
        <v>0.34680851063829787</v>
      </c>
      <c r="H103" s="18">
        <v>52</v>
      </c>
      <c r="I103" s="16">
        <f t="shared" si="12"/>
        <v>0.11063829787234042</v>
      </c>
      <c r="J103" s="18">
        <v>4</v>
      </c>
      <c r="K103" s="16">
        <f t="shared" si="12"/>
        <v>8.5106382978723406E-3</v>
      </c>
      <c r="L103" s="18">
        <v>0</v>
      </c>
      <c r="M103" s="16">
        <f t="shared" si="17"/>
        <v>0</v>
      </c>
      <c r="N103" s="18">
        <f t="shared" si="18"/>
        <v>466</v>
      </c>
      <c r="O103" s="16">
        <f t="shared" si="19"/>
        <v>0.99148936170212765</v>
      </c>
      <c r="P103" s="32">
        <f t="shared" ref="P103:P115" si="22">RANK(O103,O$102:O$115,0)</f>
        <v>12</v>
      </c>
    </row>
    <row r="104" spans="1:16" s="12" customFormat="1" ht="12">
      <c r="A104" s="35" t="s">
        <v>21</v>
      </c>
      <c r="B104" s="17">
        <v>329</v>
      </c>
      <c r="C104" s="30">
        <v>329</v>
      </c>
      <c r="D104" s="18">
        <v>243</v>
      </c>
      <c r="E104" s="16">
        <f t="shared" si="12"/>
        <v>0.73860182370820671</v>
      </c>
      <c r="F104" s="18">
        <v>71</v>
      </c>
      <c r="G104" s="16">
        <f t="shared" si="12"/>
        <v>0.21580547112462006</v>
      </c>
      <c r="H104" s="18">
        <v>14</v>
      </c>
      <c r="I104" s="16">
        <f t="shared" si="12"/>
        <v>4.2553191489361701E-2</v>
      </c>
      <c r="J104" s="48">
        <v>1</v>
      </c>
      <c r="K104" s="16">
        <f t="shared" si="12"/>
        <v>3.0395136778115501E-3</v>
      </c>
      <c r="L104" s="18">
        <v>0</v>
      </c>
      <c r="M104" s="16">
        <f t="shared" si="17"/>
        <v>0</v>
      </c>
      <c r="N104" s="18">
        <f t="shared" si="18"/>
        <v>328</v>
      </c>
      <c r="O104" s="16">
        <f t="shared" si="19"/>
        <v>0.99696048632218848</v>
      </c>
      <c r="P104" s="32">
        <f t="shared" si="22"/>
        <v>10</v>
      </c>
    </row>
    <row r="105" spans="1:16" s="12" customFormat="1" ht="12">
      <c r="A105" s="35" t="s">
        <v>22</v>
      </c>
      <c r="B105" s="17">
        <v>377</v>
      </c>
      <c r="C105" s="30">
        <f t="shared" si="21"/>
        <v>377</v>
      </c>
      <c r="D105" s="18">
        <v>152</v>
      </c>
      <c r="E105" s="16">
        <f t="shared" si="12"/>
        <v>0.40318302387267907</v>
      </c>
      <c r="F105" s="18">
        <v>129</v>
      </c>
      <c r="G105" s="16">
        <f t="shared" si="12"/>
        <v>0.34217506631299732</v>
      </c>
      <c r="H105" s="18">
        <v>84</v>
      </c>
      <c r="I105" s="16">
        <f t="shared" si="12"/>
        <v>0.22281167108753316</v>
      </c>
      <c r="J105" s="18">
        <v>12</v>
      </c>
      <c r="K105" s="16">
        <f t="shared" si="12"/>
        <v>3.1830238726790451E-2</v>
      </c>
      <c r="L105" s="18"/>
      <c r="M105" s="16">
        <f t="shared" si="17"/>
        <v>0</v>
      </c>
      <c r="N105" s="18">
        <f t="shared" si="18"/>
        <v>365</v>
      </c>
      <c r="O105" s="16">
        <f t="shared" si="19"/>
        <v>0.96816976127320953</v>
      </c>
      <c r="P105" s="32">
        <f t="shared" si="22"/>
        <v>14</v>
      </c>
    </row>
    <row r="106" spans="1:16" s="12" customFormat="1" ht="12">
      <c r="A106" s="35" t="s">
        <v>23</v>
      </c>
      <c r="B106" s="17">
        <v>295</v>
      </c>
      <c r="C106" s="30">
        <v>295</v>
      </c>
      <c r="D106" s="18">
        <v>112</v>
      </c>
      <c r="E106" s="16">
        <f t="shared" si="12"/>
        <v>0.37966101694915255</v>
      </c>
      <c r="F106" s="18">
        <v>131</v>
      </c>
      <c r="G106" s="16">
        <f t="shared" si="12"/>
        <v>0.44406779661016949</v>
      </c>
      <c r="H106" s="18">
        <v>49</v>
      </c>
      <c r="I106" s="16">
        <f t="shared" si="12"/>
        <v>0.16610169491525423</v>
      </c>
      <c r="J106" s="42">
        <v>3</v>
      </c>
      <c r="K106" s="16">
        <f t="shared" si="12"/>
        <v>1.0169491525423728E-2</v>
      </c>
      <c r="L106" s="18">
        <v>0</v>
      </c>
      <c r="M106" s="16">
        <f t="shared" si="17"/>
        <v>0</v>
      </c>
      <c r="N106" s="18">
        <f t="shared" si="18"/>
        <v>292</v>
      </c>
      <c r="O106" s="16">
        <f t="shared" si="19"/>
        <v>0.98983050847457632</v>
      </c>
      <c r="P106" s="32">
        <f t="shared" si="22"/>
        <v>13</v>
      </c>
    </row>
    <row r="107" spans="1:16" s="12" customFormat="1" ht="12">
      <c r="A107" s="36" t="s">
        <v>24</v>
      </c>
      <c r="B107" s="17">
        <v>241</v>
      </c>
      <c r="C107" s="30">
        <f t="shared" si="21"/>
        <v>241</v>
      </c>
      <c r="D107" s="18">
        <v>136</v>
      </c>
      <c r="E107" s="16">
        <f t="shared" si="12"/>
        <v>0.56431535269709543</v>
      </c>
      <c r="F107" s="18">
        <v>89</v>
      </c>
      <c r="G107" s="16">
        <f t="shared" si="12"/>
        <v>0.36929460580912865</v>
      </c>
      <c r="H107" s="18">
        <v>16</v>
      </c>
      <c r="I107" s="16">
        <f t="shared" si="12"/>
        <v>6.6390041493775934E-2</v>
      </c>
      <c r="J107" s="48">
        <v>0</v>
      </c>
      <c r="K107" s="16">
        <f t="shared" si="12"/>
        <v>0</v>
      </c>
      <c r="L107" s="18">
        <v>0</v>
      </c>
      <c r="M107" s="16">
        <f t="shared" si="17"/>
        <v>0</v>
      </c>
      <c r="N107" s="18">
        <f t="shared" si="18"/>
        <v>241</v>
      </c>
      <c r="O107" s="16">
        <f t="shared" si="19"/>
        <v>1</v>
      </c>
      <c r="P107" s="32">
        <f t="shared" si="22"/>
        <v>1</v>
      </c>
    </row>
    <row r="108" spans="1:16" s="12" customFormat="1" ht="12">
      <c r="A108" s="36" t="s">
        <v>25</v>
      </c>
      <c r="B108" s="17">
        <v>242</v>
      </c>
      <c r="C108" s="30">
        <f t="shared" si="21"/>
        <v>242</v>
      </c>
      <c r="D108" s="18">
        <v>172</v>
      </c>
      <c r="E108" s="16">
        <f t="shared" si="12"/>
        <v>0.71074380165289253</v>
      </c>
      <c r="F108" s="18">
        <v>62</v>
      </c>
      <c r="G108" s="16">
        <f t="shared" si="12"/>
        <v>0.256198347107438</v>
      </c>
      <c r="H108" s="18">
        <v>8</v>
      </c>
      <c r="I108" s="16">
        <f t="shared" si="12"/>
        <v>3.3057851239669422E-2</v>
      </c>
      <c r="J108" s="18"/>
      <c r="K108" s="16">
        <f t="shared" si="12"/>
        <v>0</v>
      </c>
      <c r="L108" s="18"/>
      <c r="M108" s="16">
        <f t="shared" si="17"/>
        <v>0</v>
      </c>
      <c r="N108" s="18">
        <f t="shared" si="18"/>
        <v>242</v>
      </c>
      <c r="O108" s="16">
        <f t="shared" si="19"/>
        <v>1</v>
      </c>
      <c r="P108" s="32">
        <f t="shared" si="22"/>
        <v>1</v>
      </c>
    </row>
    <row r="109" spans="1:16" s="12" customFormat="1" ht="12">
      <c r="A109" s="35" t="s">
        <v>26</v>
      </c>
      <c r="B109" s="17">
        <v>126</v>
      </c>
      <c r="C109" s="30">
        <f t="shared" si="21"/>
        <v>126</v>
      </c>
      <c r="D109" s="18">
        <v>93</v>
      </c>
      <c r="E109" s="16">
        <f t="shared" si="12"/>
        <v>0.73809523809523814</v>
      </c>
      <c r="F109" s="18">
        <v>30</v>
      </c>
      <c r="G109" s="16">
        <f t="shared" si="12"/>
        <v>0.23809523809523808</v>
      </c>
      <c r="H109" s="18">
        <v>3</v>
      </c>
      <c r="I109" s="16">
        <f t="shared" si="12"/>
        <v>2.3809523809523808E-2</v>
      </c>
      <c r="J109" s="48">
        <v>0</v>
      </c>
      <c r="K109" s="16">
        <f t="shared" si="12"/>
        <v>0</v>
      </c>
      <c r="L109" s="18">
        <v>0</v>
      </c>
      <c r="M109" s="16">
        <f t="shared" si="17"/>
        <v>0</v>
      </c>
      <c r="N109" s="18">
        <f t="shared" si="18"/>
        <v>126</v>
      </c>
      <c r="O109" s="16">
        <f t="shared" si="19"/>
        <v>1</v>
      </c>
      <c r="P109" s="32">
        <f t="shared" si="22"/>
        <v>1</v>
      </c>
    </row>
    <row r="110" spans="1:16" s="12" customFormat="1" ht="12">
      <c r="A110" s="35" t="s">
        <v>27</v>
      </c>
      <c r="B110" s="33">
        <v>149</v>
      </c>
      <c r="C110" s="30">
        <f t="shared" si="21"/>
        <v>149</v>
      </c>
      <c r="D110" s="18">
        <v>72</v>
      </c>
      <c r="E110" s="16">
        <f t="shared" si="12"/>
        <v>0.48322147651006714</v>
      </c>
      <c r="F110" s="18">
        <v>47</v>
      </c>
      <c r="G110" s="16">
        <f t="shared" si="12"/>
        <v>0.31543624161073824</v>
      </c>
      <c r="H110" s="18">
        <v>29</v>
      </c>
      <c r="I110" s="16">
        <f t="shared" si="12"/>
        <v>0.19463087248322147</v>
      </c>
      <c r="J110" s="18">
        <v>1</v>
      </c>
      <c r="K110" s="16">
        <f t="shared" si="12"/>
        <v>6.7114093959731542E-3</v>
      </c>
      <c r="L110" s="18">
        <v>0</v>
      </c>
      <c r="M110" s="16">
        <f t="shared" si="17"/>
        <v>0</v>
      </c>
      <c r="N110" s="18">
        <f t="shared" si="18"/>
        <v>148</v>
      </c>
      <c r="O110" s="16">
        <f t="shared" si="19"/>
        <v>0.99328859060402686</v>
      </c>
      <c r="P110" s="32">
        <f t="shared" si="22"/>
        <v>11</v>
      </c>
    </row>
    <row r="111" spans="1:16" s="12" customFormat="1" ht="12">
      <c r="A111" s="35" t="s">
        <v>28</v>
      </c>
      <c r="B111" s="47">
        <v>75</v>
      </c>
      <c r="C111" s="30">
        <f t="shared" si="21"/>
        <v>75</v>
      </c>
      <c r="D111" s="18">
        <v>19</v>
      </c>
      <c r="E111" s="16">
        <f t="shared" si="12"/>
        <v>0.25333333333333335</v>
      </c>
      <c r="F111" s="18">
        <v>31</v>
      </c>
      <c r="G111" s="16">
        <f t="shared" si="12"/>
        <v>0.41333333333333333</v>
      </c>
      <c r="H111" s="18">
        <v>25</v>
      </c>
      <c r="I111" s="16">
        <f t="shared" si="12"/>
        <v>0.33333333333333331</v>
      </c>
      <c r="J111" s="48">
        <v>0</v>
      </c>
      <c r="K111" s="16">
        <f t="shared" si="12"/>
        <v>0</v>
      </c>
      <c r="L111" s="18">
        <v>0</v>
      </c>
      <c r="M111" s="16">
        <f t="shared" si="17"/>
        <v>0</v>
      </c>
      <c r="N111" s="18">
        <f t="shared" si="18"/>
        <v>75</v>
      </c>
      <c r="O111" s="16">
        <f t="shared" si="19"/>
        <v>1</v>
      </c>
      <c r="P111" s="32">
        <f t="shared" si="22"/>
        <v>1</v>
      </c>
    </row>
    <row r="112" spans="1:16" s="12" customFormat="1" ht="12">
      <c r="A112" s="35" t="s">
        <v>29</v>
      </c>
      <c r="B112" s="17">
        <v>131</v>
      </c>
      <c r="C112" s="30">
        <v>131</v>
      </c>
      <c r="D112" s="18">
        <v>64</v>
      </c>
      <c r="E112" s="16">
        <f t="shared" si="12"/>
        <v>0.48854961832061067</v>
      </c>
      <c r="F112" s="18">
        <v>51</v>
      </c>
      <c r="G112" s="16">
        <f t="shared" si="12"/>
        <v>0.38931297709923662</v>
      </c>
      <c r="H112" s="18">
        <v>16</v>
      </c>
      <c r="I112" s="16">
        <f t="shared" si="12"/>
        <v>0.12213740458015267</v>
      </c>
      <c r="J112" s="48"/>
      <c r="K112" s="16">
        <f t="shared" si="12"/>
        <v>0</v>
      </c>
      <c r="L112" s="18"/>
      <c r="M112" s="16">
        <f t="shared" si="17"/>
        <v>0</v>
      </c>
      <c r="N112" s="18">
        <f t="shared" si="18"/>
        <v>131</v>
      </c>
      <c r="O112" s="16">
        <f t="shared" si="19"/>
        <v>1</v>
      </c>
      <c r="P112" s="32">
        <f t="shared" si="22"/>
        <v>1</v>
      </c>
    </row>
    <row r="113" spans="1:16" s="12" customFormat="1" ht="12">
      <c r="A113" s="35" t="s">
        <v>30</v>
      </c>
      <c r="B113" s="17">
        <v>311</v>
      </c>
      <c r="C113" s="30">
        <v>311</v>
      </c>
      <c r="D113" s="18">
        <v>235</v>
      </c>
      <c r="E113" s="16">
        <f t="shared" si="12"/>
        <v>0.75562700964630225</v>
      </c>
      <c r="F113" s="18">
        <v>65</v>
      </c>
      <c r="G113" s="16">
        <f t="shared" si="12"/>
        <v>0.20900321543408359</v>
      </c>
      <c r="H113" s="18">
        <v>11</v>
      </c>
      <c r="I113" s="16">
        <f t="shared" si="12"/>
        <v>3.5369774919614148E-2</v>
      </c>
      <c r="J113" s="42">
        <v>0</v>
      </c>
      <c r="K113" s="16">
        <f t="shared" si="12"/>
        <v>0</v>
      </c>
      <c r="L113" s="18">
        <v>0</v>
      </c>
      <c r="M113" s="16">
        <f t="shared" si="17"/>
        <v>0</v>
      </c>
      <c r="N113" s="18">
        <f t="shared" si="18"/>
        <v>311</v>
      </c>
      <c r="O113" s="16">
        <f t="shared" si="19"/>
        <v>1</v>
      </c>
      <c r="P113" s="32">
        <f t="shared" si="22"/>
        <v>1</v>
      </c>
    </row>
    <row r="114" spans="1:16" s="12" customFormat="1" ht="12">
      <c r="A114" s="35" t="s">
        <v>31</v>
      </c>
      <c r="B114" s="17">
        <v>85</v>
      </c>
      <c r="C114" s="30">
        <v>85</v>
      </c>
      <c r="D114" s="18">
        <v>38</v>
      </c>
      <c r="E114" s="16">
        <f t="shared" si="12"/>
        <v>0.44705882352941179</v>
      </c>
      <c r="F114" s="18">
        <v>31</v>
      </c>
      <c r="G114" s="16">
        <f t="shared" si="12"/>
        <v>0.36470588235294116</v>
      </c>
      <c r="H114" s="18">
        <v>16</v>
      </c>
      <c r="I114" s="16">
        <f t="shared" si="12"/>
        <v>0.18823529411764706</v>
      </c>
      <c r="J114" s="18">
        <v>0</v>
      </c>
      <c r="K114" s="16">
        <f t="shared" si="12"/>
        <v>0</v>
      </c>
      <c r="L114" s="18"/>
      <c r="M114" s="16">
        <f t="shared" si="17"/>
        <v>0</v>
      </c>
      <c r="N114" s="18">
        <f t="shared" si="18"/>
        <v>85</v>
      </c>
      <c r="O114" s="16">
        <f t="shared" si="19"/>
        <v>1</v>
      </c>
      <c r="P114" s="32">
        <f t="shared" si="22"/>
        <v>1</v>
      </c>
    </row>
    <row r="115" spans="1:16" s="12" customFormat="1" ht="12">
      <c r="A115" s="35" t="s">
        <v>32</v>
      </c>
      <c r="B115" s="33">
        <v>39</v>
      </c>
      <c r="C115" s="30">
        <v>39</v>
      </c>
      <c r="D115" s="18">
        <v>8</v>
      </c>
      <c r="E115" s="16">
        <f t="shared" si="12"/>
        <v>0.20512820512820512</v>
      </c>
      <c r="F115" s="18">
        <v>30</v>
      </c>
      <c r="G115" s="16">
        <f t="shared" si="12"/>
        <v>0.76923076923076927</v>
      </c>
      <c r="H115" s="18">
        <v>1</v>
      </c>
      <c r="I115" s="16">
        <f t="shared" si="12"/>
        <v>2.564102564102564E-2</v>
      </c>
      <c r="J115" s="18">
        <v>0</v>
      </c>
      <c r="K115" s="16">
        <f t="shared" si="12"/>
        <v>0</v>
      </c>
      <c r="L115" s="18">
        <v>0</v>
      </c>
      <c r="M115" s="16">
        <f t="shared" si="17"/>
        <v>0</v>
      </c>
      <c r="N115" s="18">
        <f t="shared" si="18"/>
        <v>39</v>
      </c>
      <c r="O115" s="16">
        <f t="shared" si="19"/>
        <v>1</v>
      </c>
      <c r="P115" s="32">
        <f t="shared" si="22"/>
        <v>1</v>
      </c>
    </row>
    <row r="116" spans="1:16" s="46" customFormat="1">
      <c r="A116" s="29" t="s">
        <v>35</v>
      </c>
      <c r="B116" s="29">
        <f>SUM(B102:B115)</f>
        <v>3365</v>
      </c>
      <c r="C116" s="34">
        <f t="shared" si="21"/>
        <v>3365</v>
      </c>
      <c r="D116" s="29">
        <f>SUM(D102:D115)</f>
        <v>2046</v>
      </c>
      <c r="E116" s="31">
        <f t="shared" si="12"/>
        <v>0.60802377414561659</v>
      </c>
      <c r="F116" s="29">
        <f>SUM(F102:F115)</f>
        <v>968</v>
      </c>
      <c r="G116" s="31">
        <f t="shared" si="12"/>
        <v>0.28766716196136699</v>
      </c>
      <c r="H116" s="29">
        <f>SUM(H102:H115)</f>
        <v>330</v>
      </c>
      <c r="I116" s="31">
        <f t="shared" si="12"/>
        <v>9.8068350668647844E-2</v>
      </c>
      <c r="J116" s="29">
        <f>SUM(J102:J115)</f>
        <v>21</v>
      </c>
      <c r="K116" s="31">
        <f t="shared" si="12"/>
        <v>6.2407132243684996E-3</v>
      </c>
      <c r="L116" s="29">
        <f>SUM(L102:L115)</f>
        <v>0</v>
      </c>
      <c r="M116" s="31">
        <f t="shared" si="17"/>
        <v>0</v>
      </c>
      <c r="N116" s="20">
        <f t="shared" si="18"/>
        <v>3344</v>
      </c>
      <c r="O116" s="31">
        <f t="shared" si="19"/>
        <v>0.99375928677563152</v>
      </c>
      <c r="P116" s="37"/>
    </row>
    <row r="117" spans="1:16" s="12" customFormat="1" ht="12">
      <c r="A117" s="35" t="s">
        <v>19</v>
      </c>
      <c r="B117" s="47">
        <v>515</v>
      </c>
      <c r="C117" s="30">
        <v>515</v>
      </c>
      <c r="D117" s="18">
        <v>348</v>
      </c>
      <c r="E117" s="16">
        <f t="shared" si="12"/>
        <v>0.67572815533980579</v>
      </c>
      <c r="F117" s="18">
        <v>142</v>
      </c>
      <c r="G117" s="16">
        <f t="shared" si="12"/>
        <v>0.27572815533980582</v>
      </c>
      <c r="H117" s="18">
        <v>23</v>
      </c>
      <c r="I117" s="16">
        <f t="shared" si="12"/>
        <v>4.4660194174757278E-2</v>
      </c>
      <c r="J117" s="48">
        <v>2</v>
      </c>
      <c r="K117" s="16">
        <f t="shared" si="12"/>
        <v>3.8834951456310678E-3</v>
      </c>
      <c r="L117" s="18">
        <v>0</v>
      </c>
      <c r="M117" s="16">
        <f t="shared" si="17"/>
        <v>0</v>
      </c>
      <c r="N117" s="18">
        <f t="shared" si="18"/>
        <v>513</v>
      </c>
      <c r="O117" s="16">
        <f t="shared" si="19"/>
        <v>0.99611650485436898</v>
      </c>
      <c r="P117" s="32">
        <f>RANK(O117,O$117:O$130,0)</f>
        <v>10</v>
      </c>
    </row>
    <row r="118" spans="1:16" s="12" customFormat="1" ht="12">
      <c r="A118" s="35" t="s">
        <v>20</v>
      </c>
      <c r="B118" s="33">
        <v>434</v>
      </c>
      <c r="C118" s="30">
        <v>434</v>
      </c>
      <c r="D118" s="18">
        <v>356</v>
      </c>
      <c r="E118" s="16">
        <f t="shared" si="12"/>
        <v>0.82027649769585254</v>
      </c>
      <c r="F118" s="18">
        <v>77</v>
      </c>
      <c r="G118" s="16">
        <f t="shared" si="12"/>
        <v>0.17741935483870969</v>
      </c>
      <c r="H118" s="18">
        <v>1</v>
      </c>
      <c r="I118" s="16">
        <f t="shared" si="12"/>
        <v>2.304147465437788E-3</v>
      </c>
      <c r="J118" s="18">
        <v>0</v>
      </c>
      <c r="K118" s="16">
        <f t="shared" si="12"/>
        <v>0</v>
      </c>
      <c r="L118" s="18">
        <v>0</v>
      </c>
      <c r="M118" s="16">
        <f t="shared" si="17"/>
        <v>0</v>
      </c>
      <c r="N118" s="18">
        <f t="shared" si="18"/>
        <v>434</v>
      </c>
      <c r="O118" s="16">
        <f t="shared" si="19"/>
        <v>1</v>
      </c>
      <c r="P118" s="32">
        <f t="shared" ref="P118:P130" si="23">RANK(O118,O$117:O$130,0)</f>
        <v>1</v>
      </c>
    </row>
    <row r="119" spans="1:16" s="12" customFormat="1" ht="12">
      <c r="A119" s="35" t="s">
        <v>21</v>
      </c>
      <c r="B119" s="17">
        <v>235</v>
      </c>
      <c r="C119" s="30">
        <v>235</v>
      </c>
      <c r="D119" s="18">
        <v>173</v>
      </c>
      <c r="E119" s="16">
        <f t="shared" si="12"/>
        <v>0.7361702127659574</v>
      </c>
      <c r="F119" s="18">
        <v>52</v>
      </c>
      <c r="G119" s="16">
        <f t="shared" si="12"/>
        <v>0.22127659574468084</v>
      </c>
      <c r="H119" s="18">
        <v>6</v>
      </c>
      <c r="I119" s="16">
        <f t="shared" si="12"/>
        <v>2.553191489361702E-2</v>
      </c>
      <c r="J119" s="48">
        <v>4</v>
      </c>
      <c r="K119" s="16">
        <f t="shared" si="12"/>
        <v>1.7021276595744681E-2</v>
      </c>
      <c r="L119" s="18">
        <v>0</v>
      </c>
      <c r="M119" s="16">
        <f t="shared" si="17"/>
        <v>0</v>
      </c>
      <c r="N119" s="18">
        <f t="shared" si="18"/>
        <v>231</v>
      </c>
      <c r="O119" s="16">
        <f t="shared" si="19"/>
        <v>0.98297872340425529</v>
      </c>
      <c r="P119" s="32">
        <f t="shared" si="23"/>
        <v>14</v>
      </c>
    </row>
    <row r="120" spans="1:16" s="12" customFormat="1" ht="12">
      <c r="A120" s="35" t="s">
        <v>22</v>
      </c>
      <c r="B120" s="17">
        <v>276</v>
      </c>
      <c r="C120" s="30">
        <f t="shared" si="21"/>
        <v>276</v>
      </c>
      <c r="D120" s="18">
        <v>99</v>
      </c>
      <c r="E120" s="16">
        <f t="shared" si="12"/>
        <v>0.35869565217391303</v>
      </c>
      <c r="F120" s="18">
        <v>124</v>
      </c>
      <c r="G120" s="16">
        <f t="shared" si="12"/>
        <v>0.44927536231884058</v>
      </c>
      <c r="H120" s="18">
        <v>52</v>
      </c>
      <c r="I120" s="16">
        <f t="shared" si="12"/>
        <v>0.18840579710144928</v>
      </c>
      <c r="J120" s="18">
        <v>1</v>
      </c>
      <c r="K120" s="16">
        <f t="shared" si="12"/>
        <v>3.6231884057971015E-3</v>
      </c>
      <c r="L120" s="18"/>
      <c r="M120" s="16">
        <f t="shared" si="17"/>
        <v>0</v>
      </c>
      <c r="N120" s="18">
        <f t="shared" si="18"/>
        <v>275</v>
      </c>
      <c r="O120" s="16">
        <f t="shared" si="19"/>
        <v>0.99637681159420288</v>
      </c>
      <c r="P120" s="32">
        <f t="shared" si="23"/>
        <v>9</v>
      </c>
    </row>
    <row r="121" spans="1:16" s="12" customFormat="1" ht="12">
      <c r="A121" s="35" t="s">
        <v>23</v>
      </c>
      <c r="B121" s="17">
        <v>213</v>
      </c>
      <c r="C121" s="30">
        <v>213</v>
      </c>
      <c r="D121" s="18">
        <v>154</v>
      </c>
      <c r="E121" s="16">
        <f t="shared" si="12"/>
        <v>0.72300469483568075</v>
      </c>
      <c r="F121" s="18">
        <v>51</v>
      </c>
      <c r="G121" s="16">
        <f t="shared" si="12"/>
        <v>0.23943661971830985</v>
      </c>
      <c r="H121" s="18">
        <v>7</v>
      </c>
      <c r="I121" s="16">
        <f t="shared" si="12"/>
        <v>3.2863849765258218E-2</v>
      </c>
      <c r="J121" s="42">
        <v>1</v>
      </c>
      <c r="K121" s="16">
        <f t="shared" si="12"/>
        <v>4.6948356807511738E-3</v>
      </c>
      <c r="L121" s="18">
        <v>0</v>
      </c>
      <c r="M121" s="16">
        <f t="shared" si="17"/>
        <v>0</v>
      </c>
      <c r="N121" s="18">
        <f t="shared" si="18"/>
        <v>212</v>
      </c>
      <c r="O121" s="16">
        <f t="shared" si="19"/>
        <v>0.99530516431924887</v>
      </c>
      <c r="P121" s="32">
        <f t="shared" si="23"/>
        <v>11</v>
      </c>
    </row>
    <row r="122" spans="1:16" s="12" customFormat="1" ht="12">
      <c r="A122" s="36" t="s">
        <v>24</v>
      </c>
      <c r="B122" s="17">
        <v>175</v>
      </c>
      <c r="C122" s="30">
        <v>175</v>
      </c>
      <c r="D122" s="18">
        <v>90</v>
      </c>
      <c r="E122" s="16">
        <f t="shared" si="12"/>
        <v>0.51428571428571423</v>
      </c>
      <c r="F122" s="18">
        <v>70</v>
      </c>
      <c r="G122" s="16">
        <f t="shared" si="12"/>
        <v>0.4</v>
      </c>
      <c r="H122" s="18">
        <v>15</v>
      </c>
      <c r="I122" s="16">
        <f t="shared" si="12"/>
        <v>8.5714285714285715E-2</v>
      </c>
      <c r="J122" s="48">
        <v>0</v>
      </c>
      <c r="K122" s="16">
        <f t="shared" si="12"/>
        <v>0</v>
      </c>
      <c r="L122" s="18">
        <v>0</v>
      </c>
      <c r="M122" s="16">
        <f t="shared" si="17"/>
        <v>0</v>
      </c>
      <c r="N122" s="18">
        <f t="shared" si="18"/>
        <v>175</v>
      </c>
      <c r="O122" s="16">
        <f t="shared" si="19"/>
        <v>1</v>
      </c>
      <c r="P122" s="32">
        <f t="shared" si="23"/>
        <v>1</v>
      </c>
    </row>
    <row r="123" spans="1:16" s="12" customFormat="1" ht="12">
      <c r="A123" s="36" t="s">
        <v>25</v>
      </c>
      <c r="B123" s="17">
        <v>200</v>
      </c>
      <c r="C123" s="30">
        <v>200</v>
      </c>
      <c r="D123" s="18">
        <v>141</v>
      </c>
      <c r="E123" s="16">
        <f t="shared" si="12"/>
        <v>0.70499999999999996</v>
      </c>
      <c r="F123" s="18">
        <v>54</v>
      </c>
      <c r="G123" s="16">
        <f t="shared" si="12"/>
        <v>0.27</v>
      </c>
      <c r="H123" s="18">
        <v>4</v>
      </c>
      <c r="I123" s="16">
        <f t="shared" si="12"/>
        <v>0.02</v>
      </c>
      <c r="J123" s="18">
        <v>1</v>
      </c>
      <c r="K123" s="16">
        <f t="shared" si="12"/>
        <v>5.0000000000000001E-3</v>
      </c>
      <c r="L123" s="18"/>
      <c r="M123" s="16">
        <f t="shared" si="17"/>
        <v>0</v>
      </c>
      <c r="N123" s="18">
        <f t="shared" si="18"/>
        <v>199</v>
      </c>
      <c r="O123" s="16">
        <f t="shared" si="19"/>
        <v>0.995</v>
      </c>
      <c r="P123" s="32">
        <f t="shared" si="23"/>
        <v>12</v>
      </c>
    </row>
    <row r="124" spans="1:16" s="12" customFormat="1" ht="12">
      <c r="A124" s="35" t="s">
        <v>26</v>
      </c>
      <c r="B124" s="17">
        <v>90</v>
      </c>
      <c r="C124" s="30">
        <v>90</v>
      </c>
      <c r="D124" s="18">
        <v>15</v>
      </c>
      <c r="E124" s="16">
        <f t="shared" si="12"/>
        <v>0.16666666666666666</v>
      </c>
      <c r="F124" s="18">
        <v>43</v>
      </c>
      <c r="G124" s="16">
        <f t="shared" si="12"/>
        <v>0.4777777777777778</v>
      </c>
      <c r="H124" s="18">
        <v>31</v>
      </c>
      <c r="I124" s="16">
        <f t="shared" si="12"/>
        <v>0.34444444444444444</v>
      </c>
      <c r="J124" s="48">
        <v>1</v>
      </c>
      <c r="K124" s="16">
        <f t="shared" si="12"/>
        <v>1.1111111111111112E-2</v>
      </c>
      <c r="L124" s="18">
        <v>0</v>
      </c>
      <c r="M124" s="16">
        <f t="shared" si="17"/>
        <v>0</v>
      </c>
      <c r="N124" s="18">
        <f t="shared" si="18"/>
        <v>89</v>
      </c>
      <c r="O124" s="16">
        <f t="shared" si="19"/>
        <v>0.98888888888888893</v>
      </c>
      <c r="P124" s="32">
        <f t="shared" si="23"/>
        <v>13</v>
      </c>
    </row>
    <row r="125" spans="1:16" s="12" customFormat="1" ht="12">
      <c r="A125" s="35" t="s">
        <v>27</v>
      </c>
      <c r="B125" s="33">
        <v>95</v>
      </c>
      <c r="C125" s="30">
        <v>95</v>
      </c>
      <c r="D125" s="18">
        <v>55</v>
      </c>
      <c r="E125" s="16">
        <f t="shared" si="12"/>
        <v>0.57894736842105265</v>
      </c>
      <c r="F125" s="18">
        <v>35</v>
      </c>
      <c r="G125" s="16">
        <f t="shared" si="12"/>
        <v>0.36842105263157893</v>
      </c>
      <c r="H125" s="18">
        <v>5</v>
      </c>
      <c r="I125" s="16">
        <f t="shared" si="12"/>
        <v>5.2631578947368418E-2</v>
      </c>
      <c r="J125" s="18">
        <v>0</v>
      </c>
      <c r="K125" s="16">
        <f t="shared" si="12"/>
        <v>0</v>
      </c>
      <c r="L125" s="18">
        <v>0</v>
      </c>
      <c r="M125" s="16">
        <f t="shared" si="17"/>
        <v>0</v>
      </c>
      <c r="N125" s="18">
        <f t="shared" si="18"/>
        <v>95</v>
      </c>
      <c r="O125" s="16">
        <f t="shared" si="19"/>
        <v>1</v>
      </c>
      <c r="P125" s="32">
        <f t="shared" si="23"/>
        <v>1</v>
      </c>
    </row>
    <row r="126" spans="1:16" s="12" customFormat="1" ht="12">
      <c r="A126" s="35" t="s">
        <v>28</v>
      </c>
      <c r="B126" s="47">
        <f>D126+F126+H126+J126+L126</f>
        <v>41</v>
      </c>
      <c r="C126" s="30">
        <v>41</v>
      </c>
      <c r="D126" s="18">
        <v>18</v>
      </c>
      <c r="E126" s="16">
        <f t="shared" si="12"/>
        <v>0.43902439024390244</v>
      </c>
      <c r="F126" s="18">
        <v>21</v>
      </c>
      <c r="G126" s="16">
        <f t="shared" si="12"/>
        <v>0.51219512195121952</v>
      </c>
      <c r="H126" s="18">
        <v>2</v>
      </c>
      <c r="I126" s="16">
        <f t="shared" si="12"/>
        <v>4.878048780487805E-2</v>
      </c>
      <c r="J126" s="48">
        <v>0</v>
      </c>
      <c r="K126" s="16">
        <f t="shared" si="12"/>
        <v>0</v>
      </c>
      <c r="L126" s="18">
        <v>0</v>
      </c>
      <c r="M126" s="16">
        <f t="shared" si="17"/>
        <v>0</v>
      </c>
      <c r="N126" s="18">
        <f t="shared" si="18"/>
        <v>41</v>
      </c>
      <c r="O126" s="16">
        <f t="shared" si="19"/>
        <v>1</v>
      </c>
      <c r="P126" s="32">
        <f t="shared" si="23"/>
        <v>1</v>
      </c>
    </row>
    <row r="127" spans="1:16" s="12" customFormat="1" ht="12">
      <c r="A127" s="35" t="s">
        <v>29</v>
      </c>
      <c r="B127" s="17">
        <v>95</v>
      </c>
      <c r="C127" s="30">
        <v>95</v>
      </c>
      <c r="D127" s="18">
        <v>74</v>
      </c>
      <c r="E127" s="16">
        <f t="shared" si="12"/>
        <v>0.77894736842105261</v>
      </c>
      <c r="F127" s="18">
        <v>17</v>
      </c>
      <c r="G127" s="16">
        <f t="shared" si="12"/>
        <v>0.17894736842105263</v>
      </c>
      <c r="H127" s="18">
        <v>4</v>
      </c>
      <c r="I127" s="16">
        <f t="shared" si="12"/>
        <v>4.2105263157894736E-2</v>
      </c>
      <c r="J127" s="48"/>
      <c r="K127" s="16">
        <f t="shared" si="12"/>
        <v>0</v>
      </c>
      <c r="L127" s="18"/>
      <c r="M127" s="16">
        <f t="shared" si="17"/>
        <v>0</v>
      </c>
      <c r="N127" s="18">
        <f t="shared" si="18"/>
        <v>95</v>
      </c>
      <c r="O127" s="16">
        <f t="shared" si="19"/>
        <v>1</v>
      </c>
      <c r="P127" s="32">
        <f t="shared" si="23"/>
        <v>1</v>
      </c>
    </row>
    <row r="128" spans="1:16" s="12" customFormat="1" ht="12">
      <c r="A128" s="35" t="s">
        <v>30</v>
      </c>
      <c r="B128" s="17">
        <v>209</v>
      </c>
      <c r="C128" s="30">
        <v>209</v>
      </c>
      <c r="D128" s="18">
        <v>178</v>
      </c>
      <c r="E128" s="16">
        <f t="shared" si="12"/>
        <v>0.85167464114832536</v>
      </c>
      <c r="F128" s="18">
        <v>30</v>
      </c>
      <c r="G128" s="16">
        <f t="shared" si="12"/>
        <v>0.14354066985645933</v>
      </c>
      <c r="H128" s="18">
        <v>1</v>
      </c>
      <c r="I128" s="16">
        <f t="shared" si="12"/>
        <v>4.7846889952153108E-3</v>
      </c>
      <c r="J128" s="42">
        <v>0</v>
      </c>
      <c r="K128" s="16">
        <f t="shared" si="12"/>
        <v>0</v>
      </c>
      <c r="L128" s="18">
        <v>0</v>
      </c>
      <c r="M128" s="16">
        <f t="shared" si="17"/>
        <v>0</v>
      </c>
      <c r="N128" s="18">
        <f t="shared" si="18"/>
        <v>209</v>
      </c>
      <c r="O128" s="16">
        <f t="shared" si="19"/>
        <v>1</v>
      </c>
      <c r="P128" s="32">
        <f t="shared" si="23"/>
        <v>1</v>
      </c>
    </row>
    <row r="129" spans="1:16" s="12" customFormat="1" ht="12">
      <c r="A129" s="35" t="s">
        <v>31</v>
      </c>
      <c r="B129" s="17">
        <v>115</v>
      </c>
      <c r="C129" s="30">
        <v>115</v>
      </c>
      <c r="D129" s="18">
        <v>52</v>
      </c>
      <c r="E129" s="16">
        <f t="shared" si="12"/>
        <v>0.45217391304347826</v>
      </c>
      <c r="F129" s="18">
        <v>42</v>
      </c>
      <c r="G129" s="16">
        <f t="shared" si="12"/>
        <v>0.36521739130434783</v>
      </c>
      <c r="H129" s="18">
        <v>21</v>
      </c>
      <c r="I129" s="16">
        <f t="shared" si="12"/>
        <v>0.18260869565217391</v>
      </c>
      <c r="J129" s="18">
        <v>0</v>
      </c>
      <c r="K129" s="16">
        <f t="shared" si="12"/>
        <v>0</v>
      </c>
      <c r="L129" s="18"/>
      <c r="M129" s="16">
        <f t="shared" si="17"/>
        <v>0</v>
      </c>
      <c r="N129" s="18">
        <f t="shared" si="18"/>
        <v>115</v>
      </c>
      <c r="O129" s="16">
        <f t="shared" si="19"/>
        <v>1</v>
      </c>
      <c r="P129" s="32">
        <f t="shared" si="23"/>
        <v>1</v>
      </c>
    </row>
    <row r="130" spans="1:16" s="12" customFormat="1" ht="12">
      <c r="A130" s="35" t="s">
        <v>32</v>
      </c>
      <c r="B130" s="33">
        <v>56</v>
      </c>
      <c r="C130" s="30">
        <v>56</v>
      </c>
      <c r="D130" s="18">
        <v>37</v>
      </c>
      <c r="E130" s="16">
        <f t="shared" si="12"/>
        <v>0.6607142857142857</v>
      </c>
      <c r="F130" s="18">
        <v>19</v>
      </c>
      <c r="G130" s="16">
        <f t="shared" si="12"/>
        <v>0.3392857142857143</v>
      </c>
      <c r="H130" s="18">
        <v>0</v>
      </c>
      <c r="I130" s="16">
        <f t="shared" si="12"/>
        <v>0</v>
      </c>
      <c r="J130" s="18">
        <v>0</v>
      </c>
      <c r="K130" s="16">
        <f t="shared" si="12"/>
        <v>0</v>
      </c>
      <c r="L130" s="18">
        <v>0</v>
      </c>
      <c r="M130" s="16">
        <f t="shared" si="17"/>
        <v>0</v>
      </c>
      <c r="N130" s="18">
        <f>SUM(D130,F130,H130)</f>
        <v>56</v>
      </c>
      <c r="O130" s="16">
        <f t="shared" si="19"/>
        <v>1</v>
      </c>
      <c r="P130" s="32">
        <f t="shared" si="23"/>
        <v>1</v>
      </c>
    </row>
    <row r="131" spans="1:16" s="46" customFormat="1">
      <c r="A131" s="29" t="s">
        <v>36</v>
      </c>
      <c r="B131" s="29">
        <f>SUM(B117:B130)</f>
        <v>2749</v>
      </c>
      <c r="C131" s="34">
        <f t="shared" si="21"/>
        <v>2749</v>
      </c>
      <c r="D131" s="29">
        <f>SUM(D117:D130)</f>
        <v>1790</v>
      </c>
      <c r="E131" s="31">
        <f t="shared" si="12"/>
        <v>0.65114587122590029</v>
      </c>
      <c r="F131" s="29">
        <f>SUM(F117:F130)</f>
        <v>777</v>
      </c>
      <c r="G131" s="31">
        <f t="shared" si="12"/>
        <v>0.28264823572208075</v>
      </c>
      <c r="H131" s="29">
        <f>SUM(H117:H130)</f>
        <v>172</v>
      </c>
      <c r="I131" s="31">
        <f t="shared" si="12"/>
        <v>6.2568206620589303E-2</v>
      </c>
      <c r="J131" s="29">
        <f>SUM(J117:J130)</f>
        <v>10</v>
      </c>
      <c r="K131" s="31">
        <f t="shared" si="12"/>
        <v>3.6376864314296106E-3</v>
      </c>
      <c r="L131" s="29">
        <f>SUM(L117:L130)</f>
        <v>0</v>
      </c>
      <c r="M131" s="31">
        <f t="shared" si="17"/>
        <v>0</v>
      </c>
      <c r="N131" s="20">
        <f t="shared" si="18"/>
        <v>2739</v>
      </c>
      <c r="O131" s="31">
        <f t="shared" si="19"/>
        <v>0.99636231356857041</v>
      </c>
      <c r="P131" s="37"/>
    </row>
    <row r="132" spans="1:16" s="46" customFormat="1">
      <c r="A132" s="20" t="s">
        <v>1</v>
      </c>
      <c r="B132" s="29">
        <f>B86+B101+B116+B131</f>
        <v>14221</v>
      </c>
      <c r="C132" s="34">
        <f t="shared" si="21"/>
        <v>14221</v>
      </c>
      <c r="D132" s="29">
        <f>D86+D101+D116+D131</f>
        <v>9234</v>
      </c>
      <c r="E132" s="31">
        <f t="shared" si="12"/>
        <v>0.64932142606005205</v>
      </c>
      <c r="F132" s="29">
        <f>F86+F101+F116+F131</f>
        <v>3769</v>
      </c>
      <c r="G132" s="31">
        <f t="shared" si="12"/>
        <v>0.26503058856620493</v>
      </c>
      <c r="H132" s="29">
        <f>H86+H101+H116+H131</f>
        <v>1107</v>
      </c>
      <c r="I132" s="31">
        <f t="shared" si="12"/>
        <v>7.7842627100766476E-2</v>
      </c>
      <c r="J132" s="29">
        <f>J86+J101+J116+J131</f>
        <v>103</v>
      </c>
      <c r="K132" s="31">
        <f t="shared" si="12"/>
        <v>7.2428099289782713E-3</v>
      </c>
      <c r="L132" s="29">
        <f>L86+L101+L116+L131</f>
        <v>8</v>
      </c>
      <c r="M132" s="31">
        <f t="shared" si="17"/>
        <v>5.6254834399831232E-4</v>
      </c>
      <c r="N132" s="29">
        <f>N86+N101+N116+N131</f>
        <v>14110</v>
      </c>
      <c r="O132" s="31">
        <f t="shared" si="19"/>
        <v>0.99219464172702343</v>
      </c>
      <c r="P132" s="20"/>
    </row>
    <row r="135" spans="1:16" ht="14.25">
      <c r="D135" s="15" t="s">
        <v>74</v>
      </c>
    </row>
    <row r="137" spans="1:16" ht="12.75" customHeight="1">
      <c r="A137" s="65" t="s">
        <v>37</v>
      </c>
      <c r="B137" s="67" t="s">
        <v>14</v>
      </c>
      <c r="C137" s="67" t="s">
        <v>15</v>
      </c>
      <c r="D137" s="60" t="s">
        <v>4</v>
      </c>
      <c r="E137" s="61"/>
      <c r="F137" s="60" t="s">
        <v>5</v>
      </c>
      <c r="G137" s="61"/>
      <c r="H137" s="60" t="s">
        <v>0</v>
      </c>
      <c r="I137" s="61"/>
      <c r="J137" s="60" t="s">
        <v>12</v>
      </c>
      <c r="K137" s="61"/>
      <c r="L137" s="60" t="s">
        <v>13</v>
      </c>
      <c r="M137" s="61"/>
      <c r="N137" s="62" t="s">
        <v>6</v>
      </c>
      <c r="O137" s="63"/>
      <c r="P137" s="64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18" t="s">
        <v>17</v>
      </c>
      <c r="I138" s="18" t="s">
        <v>3</v>
      </c>
      <c r="J138" s="18" t="s">
        <v>17</v>
      </c>
      <c r="K138" s="18" t="s">
        <v>3</v>
      </c>
      <c r="L138" s="18" t="s">
        <v>17</v>
      </c>
      <c r="M138" s="18" t="s">
        <v>3</v>
      </c>
      <c r="N138" s="18" t="s">
        <v>2</v>
      </c>
      <c r="O138" s="19" t="s">
        <v>3</v>
      </c>
      <c r="P138" s="18" t="s">
        <v>7</v>
      </c>
    </row>
    <row r="139" spans="1:16" s="12" customFormat="1" ht="12">
      <c r="A139" s="35" t="s">
        <v>19</v>
      </c>
      <c r="B139" s="47">
        <v>518</v>
      </c>
      <c r="C139" s="30">
        <v>518</v>
      </c>
      <c r="D139" s="18">
        <v>414</v>
      </c>
      <c r="E139" s="16">
        <f t="shared" ref="E139:M199" si="24">D139/$C139</f>
        <v>0.79922779922779918</v>
      </c>
      <c r="F139" s="18">
        <v>89</v>
      </c>
      <c r="G139" s="16">
        <f t="shared" si="24"/>
        <v>0.1718146718146718</v>
      </c>
      <c r="H139" s="18">
        <v>15</v>
      </c>
      <c r="I139" s="16">
        <f t="shared" si="24"/>
        <v>2.8957528957528959E-2</v>
      </c>
      <c r="J139" s="48">
        <v>0</v>
      </c>
      <c r="K139" s="16">
        <f t="shared" si="24"/>
        <v>0</v>
      </c>
      <c r="L139" s="18">
        <v>0</v>
      </c>
      <c r="M139" s="16">
        <f t="shared" si="24"/>
        <v>0</v>
      </c>
      <c r="N139" s="18">
        <f>SUM(D139,F139,H139)</f>
        <v>518</v>
      </c>
      <c r="O139" s="16">
        <f>N139/$C139</f>
        <v>1</v>
      </c>
      <c r="P139" s="32">
        <f>RANK(O139,O$139:O$152,0)</f>
        <v>1</v>
      </c>
    </row>
    <row r="140" spans="1:16" s="12" customFormat="1" ht="12">
      <c r="A140" s="35" t="s">
        <v>20</v>
      </c>
      <c r="B140" s="33">
        <v>490</v>
      </c>
      <c r="C140" s="30">
        <v>490</v>
      </c>
      <c r="D140" s="18">
        <v>323</v>
      </c>
      <c r="E140" s="16">
        <f t="shared" si="24"/>
        <v>0.65918367346938778</v>
      </c>
      <c r="F140" s="18">
        <v>129</v>
      </c>
      <c r="G140" s="16">
        <f t="shared" si="24"/>
        <v>0.26326530612244897</v>
      </c>
      <c r="H140" s="18">
        <v>34</v>
      </c>
      <c r="I140" s="16">
        <f t="shared" si="24"/>
        <v>6.9387755102040816E-2</v>
      </c>
      <c r="J140" s="18">
        <v>3</v>
      </c>
      <c r="K140" s="16">
        <f t="shared" si="24"/>
        <v>6.1224489795918364E-3</v>
      </c>
      <c r="L140" s="18">
        <v>1</v>
      </c>
      <c r="M140" s="16">
        <f t="shared" si="24"/>
        <v>2.0408163265306124E-3</v>
      </c>
      <c r="N140" s="18">
        <f t="shared" ref="N140:N152" si="25">SUM(D140,F140,H140)</f>
        <v>486</v>
      </c>
      <c r="O140" s="16">
        <f t="shared" ref="O140:O152" si="26">N140/$C140</f>
        <v>0.99183673469387756</v>
      </c>
      <c r="P140" s="32">
        <f t="shared" ref="P140:P152" si="27">RANK(O140,O$139:O$152,0)</f>
        <v>9</v>
      </c>
    </row>
    <row r="141" spans="1:16" s="12" customFormat="1" ht="12">
      <c r="A141" s="35" t="s">
        <v>21</v>
      </c>
      <c r="B141" s="17">
        <v>583</v>
      </c>
      <c r="C141" s="30">
        <v>583</v>
      </c>
      <c r="D141" s="18">
        <v>443</v>
      </c>
      <c r="E141" s="16">
        <f t="shared" si="24"/>
        <v>0.75986277873070329</v>
      </c>
      <c r="F141" s="18">
        <v>107</v>
      </c>
      <c r="G141" s="16">
        <f t="shared" si="24"/>
        <v>0.18353344768439109</v>
      </c>
      <c r="H141" s="18">
        <v>28</v>
      </c>
      <c r="I141" s="16">
        <f t="shared" si="24"/>
        <v>4.8027444253859346E-2</v>
      </c>
      <c r="J141" s="48">
        <v>3</v>
      </c>
      <c r="K141" s="16">
        <f t="shared" si="24"/>
        <v>5.1457975986277877E-3</v>
      </c>
      <c r="L141" s="18">
        <v>2</v>
      </c>
      <c r="M141" s="16">
        <f t="shared" si="24"/>
        <v>3.4305317324185248E-3</v>
      </c>
      <c r="N141" s="18">
        <f t="shared" si="25"/>
        <v>578</v>
      </c>
      <c r="O141" s="16">
        <f t="shared" si="26"/>
        <v>0.99142367066895365</v>
      </c>
      <c r="P141" s="32">
        <f t="shared" si="27"/>
        <v>10</v>
      </c>
    </row>
    <row r="142" spans="1:16" s="12" customFormat="1" ht="12">
      <c r="A142" s="35" t="s">
        <v>22</v>
      </c>
      <c r="B142" s="17">
        <v>300</v>
      </c>
      <c r="C142" s="30">
        <v>300</v>
      </c>
      <c r="D142" s="18">
        <v>140</v>
      </c>
      <c r="E142" s="16">
        <f t="shared" si="24"/>
        <v>0.46666666666666667</v>
      </c>
      <c r="F142" s="18">
        <v>109</v>
      </c>
      <c r="G142" s="16">
        <f t="shared" si="24"/>
        <v>0.36333333333333334</v>
      </c>
      <c r="H142" s="18">
        <v>48</v>
      </c>
      <c r="I142" s="16">
        <f t="shared" si="24"/>
        <v>0.16</v>
      </c>
      <c r="J142" s="18">
        <v>3</v>
      </c>
      <c r="K142" s="16">
        <f t="shared" si="24"/>
        <v>0.01</v>
      </c>
      <c r="L142" s="18"/>
      <c r="M142" s="16">
        <f t="shared" si="24"/>
        <v>0</v>
      </c>
      <c r="N142" s="18">
        <f t="shared" si="25"/>
        <v>297</v>
      </c>
      <c r="O142" s="16">
        <f t="shared" si="26"/>
        <v>0.99</v>
      </c>
      <c r="P142" s="32">
        <f t="shared" si="27"/>
        <v>11</v>
      </c>
    </row>
    <row r="143" spans="1:16" s="12" customFormat="1" ht="12">
      <c r="A143" s="35" t="s">
        <v>23</v>
      </c>
      <c r="B143" s="17">
        <v>384</v>
      </c>
      <c r="C143" s="30">
        <v>384</v>
      </c>
      <c r="D143" s="18">
        <v>247</v>
      </c>
      <c r="E143" s="16">
        <f t="shared" si="24"/>
        <v>0.64322916666666663</v>
      </c>
      <c r="F143" s="18">
        <v>116</v>
      </c>
      <c r="G143" s="16">
        <f t="shared" si="24"/>
        <v>0.30208333333333331</v>
      </c>
      <c r="H143" s="18">
        <v>21</v>
      </c>
      <c r="I143" s="16">
        <f t="shared" si="24"/>
        <v>5.46875E-2</v>
      </c>
      <c r="J143" s="42">
        <v>0</v>
      </c>
      <c r="K143" s="16">
        <f t="shared" si="24"/>
        <v>0</v>
      </c>
      <c r="L143" s="18">
        <v>0</v>
      </c>
      <c r="M143" s="16">
        <f t="shared" si="24"/>
        <v>0</v>
      </c>
      <c r="N143" s="18">
        <f t="shared" si="25"/>
        <v>384</v>
      </c>
      <c r="O143" s="16">
        <f t="shared" si="26"/>
        <v>1</v>
      </c>
      <c r="P143" s="32">
        <f t="shared" si="27"/>
        <v>1</v>
      </c>
    </row>
    <row r="144" spans="1:16" s="12" customFormat="1" ht="12">
      <c r="A144" s="36" t="s">
        <v>24</v>
      </c>
      <c r="B144" s="17">
        <v>305</v>
      </c>
      <c r="C144" s="30">
        <f t="shared" ref="C144:C163" si="28">SUM(D144,F144,H144,J144,L144)</f>
        <v>305</v>
      </c>
      <c r="D144" s="18">
        <v>158</v>
      </c>
      <c r="E144" s="16">
        <f t="shared" si="24"/>
        <v>0.5180327868852459</v>
      </c>
      <c r="F144" s="18">
        <v>131</v>
      </c>
      <c r="G144" s="16">
        <f t="shared" si="24"/>
        <v>0.42950819672131146</v>
      </c>
      <c r="H144" s="18">
        <v>16</v>
      </c>
      <c r="I144" s="16">
        <f t="shared" si="24"/>
        <v>5.2459016393442623E-2</v>
      </c>
      <c r="J144" s="48">
        <v>0</v>
      </c>
      <c r="K144" s="16">
        <f t="shared" si="24"/>
        <v>0</v>
      </c>
      <c r="L144" s="18">
        <v>0</v>
      </c>
      <c r="M144" s="16">
        <f t="shared" si="24"/>
        <v>0</v>
      </c>
      <c r="N144" s="18">
        <f t="shared" si="25"/>
        <v>305</v>
      </c>
      <c r="O144" s="16">
        <f t="shared" si="26"/>
        <v>1</v>
      </c>
      <c r="P144" s="32">
        <f t="shared" si="27"/>
        <v>1</v>
      </c>
    </row>
    <row r="145" spans="1:16" s="12" customFormat="1" ht="12">
      <c r="A145" s="36" t="s">
        <v>25</v>
      </c>
      <c r="B145" s="17">
        <v>288</v>
      </c>
      <c r="C145" s="30">
        <f t="shared" si="28"/>
        <v>288</v>
      </c>
      <c r="D145" s="18">
        <v>219</v>
      </c>
      <c r="E145" s="16">
        <f t="shared" si="24"/>
        <v>0.76041666666666663</v>
      </c>
      <c r="F145" s="18">
        <v>57</v>
      </c>
      <c r="G145" s="16">
        <f t="shared" si="24"/>
        <v>0.19791666666666666</v>
      </c>
      <c r="H145" s="18">
        <v>12</v>
      </c>
      <c r="I145" s="16">
        <f t="shared" si="24"/>
        <v>4.1666666666666664E-2</v>
      </c>
      <c r="J145" s="18"/>
      <c r="K145" s="16">
        <f t="shared" si="24"/>
        <v>0</v>
      </c>
      <c r="L145" s="18"/>
      <c r="M145" s="16">
        <f t="shared" ref="M145:M199" si="29">L145/$C145</f>
        <v>0</v>
      </c>
      <c r="N145" s="18">
        <f t="shared" si="25"/>
        <v>288</v>
      </c>
      <c r="O145" s="16">
        <f t="shared" si="26"/>
        <v>1</v>
      </c>
      <c r="P145" s="32">
        <f t="shared" si="27"/>
        <v>1</v>
      </c>
    </row>
    <row r="146" spans="1:16" s="12" customFormat="1" ht="12">
      <c r="A146" s="35" t="s">
        <v>26</v>
      </c>
      <c r="B146" s="17">
        <v>165</v>
      </c>
      <c r="C146" s="30">
        <f t="shared" si="28"/>
        <v>165</v>
      </c>
      <c r="D146" s="18">
        <v>131</v>
      </c>
      <c r="E146" s="16">
        <f t="shared" si="24"/>
        <v>0.79393939393939394</v>
      </c>
      <c r="F146" s="18">
        <v>34</v>
      </c>
      <c r="G146" s="16">
        <f t="shared" si="24"/>
        <v>0.20606060606060606</v>
      </c>
      <c r="H146" s="18">
        <v>0</v>
      </c>
      <c r="I146" s="16">
        <f t="shared" si="24"/>
        <v>0</v>
      </c>
      <c r="J146" s="48">
        <v>0</v>
      </c>
      <c r="K146" s="16">
        <f t="shared" si="24"/>
        <v>0</v>
      </c>
      <c r="L146" s="18">
        <v>0</v>
      </c>
      <c r="M146" s="16">
        <f t="shared" si="29"/>
        <v>0</v>
      </c>
      <c r="N146" s="18">
        <f t="shared" si="25"/>
        <v>165</v>
      </c>
      <c r="O146" s="16">
        <f t="shared" si="26"/>
        <v>1</v>
      </c>
      <c r="P146" s="32">
        <f t="shared" si="27"/>
        <v>1</v>
      </c>
    </row>
    <row r="147" spans="1:16" s="12" customFormat="1" ht="12">
      <c r="A147" s="35" t="s">
        <v>27</v>
      </c>
      <c r="B147" s="33">
        <v>181</v>
      </c>
      <c r="C147" s="30">
        <f t="shared" si="28"/>
        <v>181</v>
      </c>
      <c r="D147" s="18">
        <v>112</v>
      </c>
      <c r="E147" s="16">
        <f t="shared" si="24"/>
        <v>0.61878453038674031</v>
      </c>
      <c r="F147" s="18">
        <v>39</v>
      </c>
      <c r="G147" s="16">
        <f t="shared" si="24"/>
        <v>0.21546961325966851</v>
      </c>
      <c r="H147" s="18">
        <v>25</v>
      </c>
      <c r="I147" s="16">
        <f t="shared" si="24"/>
        <v>0.13812154696132597</v>
      </c>
      <c r="J147" s="18">
        <v>5</v>
      </c>
      <c r="K147" s="16">
        <f t="shared" si="24"/>
        <v>2.7624309392265192E-2</v>
      </c>
      <c r="L147" s="18">
        <v>0</v>
      </c>
      <c r="M147" s="16">
        <f t="shared" si="29"/>
        <v>0</v>
      </c>
      <c r="N147" s="18">
        <f t="shared" si="25"/>
        <v>176</v>
      </c>
      <c r="O147" s="16">
        <f t="shared" si="26"/>
        <v>0.97237569060773477</v>
      </c>
      <c r="P147" s="32">
        <f t="shared" si="27"/>
        <v>14</v>
      </c>
    </row>
    <row r="148" spans="1:16" s="12" customFormat="1" ht="12">
      <c r="A148" s="35" t="s">
        <v>28</v>
      </c>
      <c r="B148" s="47">
        <v>96</v>
      </c>
      <c r="C148" s="30">
        <f t="shared" si="28"/>
        <v>96</v>
      </c>
      <c r="D148" s="18">
        <v>24</v>
      </c>
      <c r="E148" s="16">
        <f t="shared" si="24"/>
        <v>0.25</v>
      </c>
      <c r="F148" s="18">
        <v>40</v>
      </c>
      <c r="G148" s="16">
        <f t="shared" si="24"/>
        <v>0.41666666666666669</v>
      </c>
      <c r="H148" s="18">
        <v>31</v>
      </c>
      <c r="I148" s="16">
        <f t="shared" si="24"/>
        <v>0.32291666666666669</v>
      </c>
      <c r="J148" s="48">
        <v>1</v>
      </c>
      <c r="K148" s="16">
        <f t="shared" si="24"/>
        <v>1.0416666666666666E-2</v>
      </c>
      <c r="L148" s="18">
        <v>0</v>
      </c>
      <c r="M148" s="16">
        <f t="shared" si="29"/>
        <v>0</v>
      </c>
      <c r="N148" s="18">
        <f t="shared" si="25"/>
        <v>95</v>
      </c>
      <c r="O148" s="16">
        <f t="shared" si="26"/>
        <v>0.98958333333333337</v>
      </c>
      <c r="P148" s="32">
        <f t="shared" si="27"/>
        <v>12</v>
      </c>
    </row>
    <row r="149" spans="1:16" s="12" customFormat="1" ht="12">
      <c r="A149" s="35" t="s">
        <v>29</v>
      </c>
      <c r="B149" s="17">
        <v>236</v>
      </c>
      <c r="C149" s="30">
        <v>236</v>
      </c>
      <c r="D149" s="18">
        <v>157</v>
      </c>
      <c r="E149" s="16">
        <f t="shared" si="24"/>
        <v>0.6652542372881356</v>
      </c>
      <c r="F149" s="18">
        <v>64</v>
      </c>
      <c r="G149" s="16">
        <f t="shared" si="24"/>
        <v>0.2711864406779661</v>
      </c>
      <c r="H149" s="18">
        <v>15</v>
      </c>
      <c r="I149" s="16">
        <f t="shared" si="24"/>
        <v>6.3559322033898302E-2</v>
      </c>
      <c r="J149" s="48"/>
      <c r="K149" s="16">
        <f t="shared" si="24"/>
        <v>0</v>
      </c>
      <c r="L149" s="18"/>
      <c r="M149" s="16">
        <f t="shared" si="29"/>
        <v>0</v>
      </c>
      <c r="N149" s="18">
        <f t="shared" si="25"/>
        <v>236</v>
      </c>
      <c r="O149" s="16">
        <f t="shared" si="26"/>
        <v>1</v>
      </c>
      <c r="P149" s="32">
        <f t="shared" si="27"/>
        <v>1</v>
      </c>
    </row>
    <row r="150" spans="1:16" s="12" customFormat="1" ht="12">
      <c r="A150" s="35" t="s">
        <v>30</v>
      </c>
      <c r="B150" s="17">
        <v>388</v>
      </c>
      <c r="C150" s="30">
        <v>388</v>
      </c>
      <c r="D150" s="18">
        <v>321</v>
      </c>
      <c r="E150" s="16">
        <f t="shared" si="24"/>
        <v>0.82731958762886593</v>
      </c>
      <c r="F150" s="18">
        <v>59</v>
      </c>
      <c r="G150" s="16">
        <f t="shared" si="24"/>
        <v>0.15206185567010308</v>
      </c>
      <c r="H150" s="18">
        <v>8</v>
      </c>
      <c r="I150" s="16">
        <f t="shared" si="24"/>
        <v>2.0618556701030927E-2</v>
      </c>
      <c r="J150" s="42">
        <v>0</v>
      </c>
      <c r="K150" s="16">
        <f t="shared" si="24"/>
        <v>0</v>
      </c>
      <c r="L150" s="18">
        <v>0</v>
      </c>
      <c r="M150" s="16">
        <f t="shared" si="29"/>
        <v>0</v>
      </c>
      <c r="N150" s="18">
        <f t="shared" si="25"/>
        <v>388</v>
      </c>
      <c r="O150" s="16">
        <f t="shared" si="26"/>
        <v>1</v>
      </c>
      <c r="P150" s="32">
        <f t="shared" si="27"/>
        <v>1</v>
      </c>
    </row>
    <row r="151" spans="1:16" s="12" customFormat="1" ht="12">
      <c r="A151" s="35" t="s">
        <v>31</v>
      </c>
      <c r="B151" s="17">
        <v>57</v>
      </c>
      <c r="C151" s="30">
        <v>57</v>
      </c>
      <c r="D151" s="18">
        <v>32</v>
      </c>
      <c r="E151" s="16">
        <f t="shared" si="24"/>
        <v>0.56140350877192979</v>
      </c>
      <c r="F151" s="18">
        <v>16</v>
      </c>
      <c r="G151" s="16">
        <f t="shared" si="24"/>
        <v>0.2807017543859649</v>
      </c>
      <c r="H151" s="18">
        <v>8</v>
      </c>
      <c r="I151" s="16">
        <f t="shared" si="24"/>
        <v>0.14035087719298245</v>
      </c>
      <c r="J151" s="18">
        <v>1</v>
      </c>
      <c r="K151" s="16">
        <f t="shared" si="24"/>
        <v>1.7543859649122806E-2</v>
      </c>
      <c r="L151" s="18"/>
      <c r="M151" s="16">
        <f t="shared" si="29"/>
        <v>0</v>
      </c>
      <c r="N151" s="18">
        <f t="shared" si="25"/>
        <v>56</v>
      </c>
      <c r="O151" s="16">
        <f t="shared" si="26"/>
        <v>0.98245614035087714</v>
      </c>
      <c r="P151" s="32">
        <f t="shared" si="27"/>
        <v>13</v>
      </c>
    </row>
    <row r="152" spans="1:16" s="12" customFormat="1" ht="12">
      <c r="A152" s="35" t="s">
        <v>32</v>
      </c>
      <c r="B152" s="33">
        <v>19</v>
      </c>
      <c r="C152" s="30">
        <v>19</v>
      </c>
      <c r="D152" s="18">
        <v>6</v>
      </c>
      <c r="E152" s="16">
        <f t="shared" si="24"/>
        <v>0.31578947368421051</v>
      </c>
      <c r="F152" s="18">
        <v>12</v>
      </c>
      <c r="G152" s="16">
        <f t="shared" si="24"/>
        <v>0.63157894736842102</v>
      </c>
      <c r="H152" s="18">
        <v>1</v>
      </c>
      <c r="I152" s="16">
        <f t="shared" si="24"/>
        <v>5.2631578947368418E-2</v>
      </c>
      <c r="J152" s="18">
        <v>0</v>
      </c>
      <c r="K152" s="16">
        <f t="shared" si="24"/>
        <v>0</v>
      </c>
      <c r="L152" s="18">
        <v>0</v>
      </c>
      <c r="M152" s="16">
        <f t="shared" si="29"/>
        <v>0</v>
      </c>
      <c r="N152" s="18">
        <f t="shared" si="25"/>
        <v>19</v>
      </c>
      <c r="O152" s="16">
        <f t="shared" si="26"/>
        <v>1</v>
      </c>
      <c r="P152" s="32">
        <f t="shared" si="27"/>
        <v>1</v>
      </c>
    </row>
    <row r="153" spans="1:16" s="46" customFormat="1">
      <c r="A153" s="29" t="s">
        <v>33</v>
      </c>
      <c r="B153" s="29">
        <f>SUM(B139:B152)</f>
        <v>4010</v>
      </c>
      <c r="C153" s="34">
        <f t="shared" si="28"/>
        <v>4010</v>
      </c>
      <c r="D153" s="29">
        <f>SUM(D139:D152)</f>
        <v>2727</v>
      </c>
      <c r="E153" s="31">
        <f t="shared" si="24"/>
        <v>0.68004987531172068</v>
      </c>
      <c r="F153" s="29">
        <f>SUM(F139:F152)</f>
        <v>1002</v>
      </c>
      <c r="G153" s="31">
        <f t="shared" si="24"/>
        <v>0.24987531172069827</v>
      </c>
      <c r="H153" s="29">
        <f>SUM(H139:H152)</f>
        <v>262</v>
      </c>
      <c r="I153" s="31">
        <f t="shared" si="24"/>
        <v>6.5336658354114716E-2</v>
      </c>
      <c r="J153" s="29">
        <f>SUM(J139:J152)</f>
        <v>16</v>
      </c>
      <c r="K153" s="31">
        <f t="shared" si="24"/>
        <v>3.9900249376558601E-3</v>
      </c>
      <c r="L153" s="29">
        <f>SUM(L139:L152)</f>
        <v>3</v>
      </c>
      <c r="M153" s="31">
        <f t="shared" si="29"/>
        <v>7.4812967581047382E-4</v>
      </c>
      <c r="N153" s="20">
        <f>SUM(D153,F153,H153)</f>
        <v>3991</v>
      </c>
      <c r="O153" s="31">
        <f t="shared" ref="O153:O167" si="30">N153/$C153</f>
        <v>0.99526184538653362</v>
      </c>
      <c r="P153" s="37"/>
    </row>
    <row r="154" spans="1:16" s="12" customFormat="1" ht="12">
      <c r="A154" s="35" t="s">
        <v>19</v>
      </c>
      <c r="B154" s="47">
        <v>610</v>
      </c>
      <c r="C154" s="30">
        <v>610</v>
      </c>
      <c r="D154" s="18">
        <v>527</v>
      </c>
      <c r="E154" s="16">
        <f t="shared" si="24"/>
        <v>0.86393442622950822</v>
      </c>
      <c r="F154" s="18">
        <v>73</v>
      </c>
      <c r="G154" s="16">
        <f t="shared" si="24"/>
        <v>0.11967213114754098</v>
      </c>
      <c r="H154" s="18">
        <v>9</v>
      </c>
      <c r="I154" s="16">
        <f t="shared" si="24"/>
        <v>1.4754098360655738E-2</v>
      </c>
      <c r="J154" s="48">
        <v>1</v>
      </c>
      <c r="K154" s="16">
        <f t="shared" si="24"/>
        <v>1.639344262295082E-3</v>
      </c>
      <c r="L154" s="18">
        <v>0</v>
      </c>
      <c r="M154" s="16">
        <f t="shared" si="29"/>
        <v>0</v>
      </c>
      <c r="N154" s="18">
        <f t="shared" ref="N154:N196" si="31">SUM(D154,F154,H154)</f>
        <v>609</v>
      </c>
      <c r="O154" s="16">
        <f t="shared" si="30"/>
        <v>0.99836065573770494</v>
      </c>
      <c r="P154" s="32">
        <f>RANK(O154,O$154:O$167,0)</f>
        <v>9</v>
      </c>
    </row>
    <row r="155" spans="1:16" s="12" customFormat="1" ht="12">
      <c r="A155" s="35" t="s">
        <v>20</v>
      </c>
      <c r="B155" s="33">
        <v>706</v>
      </c>
      <c r="C155" s="30">
        <v>706</v>
      </c>
      <c r="D155" s="18">
        <v>494</v>
      </c>
      <c r="E155" s="16">
        <f t="shared" si="24"/>
        <v>0.69971671388101986</v>
      </c>
      <c r="F155" s="18">
        <v>168</v>
      </c>
      <c r="G155" s="16">
        <f t="shared" si="24"/>
        <v>0.23796033994334279</v>
      </c>
      <c r="H155" s="18">
        <v>39</v>
      </c>
      <c r="I155" s="16">
        <f t="shared" si="24"/>
        <v>5.5240793201133141E-2</v>
      </c>
      <c r="J155" s="18">
        <v>4</v>
      </c>
      <c r="K155" s="16">
        <f t="shared" si="24"/>
        <v>5.6657223796033997E-3</v>
      </c>
      <c r="L155" s="18">
        <v>1</v>
      </c>
      <c r="M155" s="16">
        <f t="shared" si="29"/>
        <v>1.4164305949008499E-3</v>
      </c>
      <c r="N155" s="18">
        <f t="shared" si="31"/>
        <v>701</v>
      </c>
      <c r="O155" s="16">
        <f t="shared" si="30"/>
        <v>0.99291784702549579</v>
      </c>
      <c r="P155" s="32">
        <f t="shared" ref="P155:P167" si="32">RANK(O155,O$154:O$167,0)</f>
        <v>12</v>
      </c>
    </row>
    <row r="156" spans="1:16" s="12" customFormat="1" ht="12">
      <c r="A156" s="35" t="s">
        <v>21</v>
      </c>
      <c r="B156" s="17">
        <v>555</v>
      </c>
      <c r="C156" s="30">
        <v>555</v>
      </c>
      <c r="D156" s="18">
        <v>373</v>
      </c>
      <c r="E156" s="16">
        <f t="shared" si="24"/>
        <v>0.67207207207207209</v>
      </c>
      <c r="F156" s="18">
        <v>142</v>
      </c>
      <c r="G156" s="16">
        <f t="shared" si="24"/>
        <v>0.25585585585585585</v>
      </c>
      <c r="H156" s="18">
        <v>34</v>
      </c>
      <c r="I156" s="16">
        <f t="shared" si="24"/>
        <v>6.126126126126126E-2</v>
      </c>
      <c r="J156" s="48">
        <v>6</v>
      </c>
      <c r="K156" s="16">
        <f t="shared" si="24"/>
        <v>1.0810810810810811E-2</v>
      </c>
      <c r="L156" s="18">
        <v>0</v>
      </c>
      <c r="M156" s="16">
        <f t="shared" si="29"/>
        <v>0</v>
      </c>
      <c r="N156" s="18">
        <f t="shared" si="31"/>
        <v>549</v>
      </c>
      <c r="O156" s="16">
        <f t="shared" si="30"/>
        <v>0.98918918918918919</v>
      </c>
      <c r="P156" s="32">
        <f t="shared" si="32"/>
        <v>13</v>
      </c>
    </row>
    <row r="157" spans="1:16" s="12" customFormat="1" ht="12">
      <c r="A157" s="35" t="s">
        <v>22</v>
      </c>
      <c r="B157" s="17">
        <v>332</v>
      </c>
      <c r="C157" s="30">
        <f t="shared" si="28"/>
        <v>332</v>
      </c>
      <c r="D157" s="18">
        <v>185</v>
      </c>
      <c r="E157" s="16">
        <f t="shared" si="24"/>
        <v>0.55722891566265065</v>
      </c>
      <c r="F157" s="18">
        <v>92</v>
      </c>
      <c r="G157" s="16">
        <f t="shared" si="24"/>
        <v>0.27710843373493976</v>
      </c>
      <c r="H157" s="18">
        <v>47</v>
      </c>
      <c r="I157" s="16">
        <f t="shared" si="24"/>
        <v>0.14156626506024098</v>
      </c>
      <c r="J157" s="18">
        <v>8</v>
      </c>
      <c r="K157" s="16">
        <f t="shared" si="24"/>
        <v>2.4096385542168676E-2</v>
      </c>
      <c r="L157" s="18"/>
      <c r="M157" s="16">
        <f t="shared" si="29"/>
        <v>0</v>
      </c>
      <c r="N157" s="18">
        <f t="shared" si="31"/>
        <v>324</v>
      </c>
      <c r="O157" s="16">
        <f t="shared" si="30"/>
        <v>0.97590361445783136</v>
      </c>
      <c r="P157" s="32">
        <f t="shared" si="32"/>
        <v>14</v>
      </c>
    </row>
    <row r="158" spans="1:16" s="12" customFormat="1" ht="12">
      <c r="A158" s="35" t="s">
        <v>23</v>
      </c>
      <c r="B158" s="17">
        <v>362</v>
      </c>
      <c r="C158" s="30">
        <v>362</v>
      </c>
      <c r="D158" s="18">
        <v>149</v>
      </c>
      <c r="E158" s="16">
        <f t="shared" si="24"/>
        <v>0.41160220994475138</v>
      </c>
      <c r="F158" s="18">
        <v>147</v>
      </c>
      <c r="G158" s="16">
        <f t="shared" si="24"/>
        <v>0.40607734806629836</v>
      </c>
      <c r="H158" s="18">
        <v>64</v>
      </c>
      <c r="I158" s="16">
        <f t="shared" si="24"/>
        <v>0.17679558011049723</v>
      </c>
      <c r="J158" s="42">
        <v>2</v>
      </c>
      <c r="K158" s="16">
        <f t="shared" si="24"/>
        <v>5.5248618784530384E-3</v>
      </c>
      <c r="L158" s="18">
        <v>0</v>
      </c>
      <c r="M158" s="16">
        <f t="shared" si="29"/>
        <v>0</v>
      </c>
      <c r="N158" s="18">
        <f t="shared" si="31"/>
        <v>360</v>
      </c>
      <c r="O158" s="16">
        <f t="shared" si="30"/>
        <v>0.99447513812154698</v>
      </c>
      <c r="P158" s="32">
        <f t="shared" si="32"/>
        <v>10</v>
      </c>
    </row>
    <row r="159" spans="1:16" s="12" customFormat="1" ht="12">
      <c r="A159" s="36" t="s">
        <v>24</v>
      </c>
      <c r="B159" s="17">
        <v>260</v>
      </c>
      <c r="C159" s="30">
        <f t="shared" si="28"/>
        <v>260</v>
      </c>
      <c r="D159" s="18">
        <v>188</v>
      </c>
      <c r="E159" s="16">
        <f t="shared" si="24"/>
        <v>0.72307692307692306</v>
      </c>
      <c r="F159" s="18">
        <v>67</v>
      </c>
      <c r="G159" s="16">
        <f t="shared" si="24"/>
        <v>0.25769230769230766</v>
      </c>
      <c r="H159" s="18">
        <v>5</v>
      </c>
      <c r="I159" s="16">
        <f t="shared" si="24"/>
        <v>1.9230769230769232E-2</v>
      </c>
      <c r="J159" s="48">
        <v>0</v>
      </c>
      <c r="K159" s="16">
        <f t="shared" si="24"/>
        <v>0</v>
      </c>
      <c r="L159" s="18">
        <v>0</v>
      </c>
      <c r="M159" s="16">
        <f t="shared" si="29"/>
        <v>0</v>
      </c>
      <c r="N159" s="18">
        <f t="shared" si="31"/>
        <v>260</v>
      </c>
      <c r="O159" s="16">
        <f t="shared" si="30"/>
        <v>1</v>
      </c>
      <c r="P159" s="32">
        <f t="shared" si="32"/>
        <v>1</v>
      </c>
    </row>
    <row r="160" spans="1:16" s="12" customFormat="1" ht="12">
      <c r="A160" s="36" t="s">
        <v>25</v>
      </c>
      <c r="B160" s="17">
        <v>267</v>
      </c>
      <c r="C160" s="30">
        <f t="shared" si="28"/>
        <v>267</v>
      </c>
      <c r="D160" s="18">
        <v>151</v>
      </c>
      <c r="E160" s="16">
        <f t="shared" si="24"/>
        <v>0.56554307116104874</v>
      </c>
      <c r="F160" s="18">
        <v>108</v>
      </c>
      <c r="G160" s="16">
        <f t="shared" si="24"/>
        <v>0.4044943820224719</v>
      </c>
      <c r="H160" s="18">
        <v>8</v>
      </c>
      <c r="I160" s="16">
        <f t="shared" si="24"/>
        <v>2.9962546816479401E-2</v>
      </c>
      <c r="J160" s="18"/>
      <c r="K160" s="16">
        <f t="shared" si="24"/>
        <v>0</v>
      </c>
      <c r="L160" s="18"/>
      <c r="M160" s="16">
        <f t="shared" si="29"/>
        <v>0</v>
      </c>
      <c r="N160" s="18">
        <f t="shared" si="31"/>
        <v>267</v>
      </c>
      <c r="O160" s="16">
        <f t="shared" si="30"/>
        <v>1</v>
      </c>
      <c r="P160" s="32">
        <f t="shared" si="32"/>
        <v>1</v>
      </c>
    </row>
    <row r="161" spans="1:16" s="12" customFormat="1" ht="12">
      <c r="A161" s="35" t="s">
        <v>26</v>
      </c>
      <c r="B161" s="17">
        <v>113</v>
      </c>
      <c r="C161" s="30">
        <f t="shared" si="28"/>
        <v>113</v>
      </c>
      <c r="D161" s="18">
        <v>90</v>
      </c>
      <c r="E161" s="16">
        <f t="shared" si="24"/>
        <v>0.79646017699115046</v>
      </c>
      <c r="F161" s="18">
        <v>23</v>
      </c>
      <c r="G161" s="16">
        <f t="shared" si="24"/>
        <v>0.20353982300884957</v>
      </c>
      <c r="H161" s="18">
        <v>0</v>
      </c>
      <c r="I161" s="16">
        <f t="shared" si="24"/>
        <v>0</v>
      </c>
      <c r="J161" s="48">
        <v>0</v>
      </c>
      <c r="K161" s="16">
        <f t="shared" si="24"/>
        <v>0</v>
      </c>
      <c r="L161" s="18">
        <v>0</v>
      </c>
      <c r="M161" s="16">
        <f t="shared" si="29"/>
        <v>0</v>
      </c>
      <c r="N161" s="18">
        <f t="shared" si="31"/>
        <v>113</v>
      </c>
      <c r="O161" s="16">
        <f t="shared" si="30"/>
        <v>1</v>
      </c>
      <c r="P161" s="32">
        <f t="shared" si="32"/>
        <v>1</v>
      </c>
    </row>
    <row r="162" spans="1:16" s="12" customFormat="1" ht="12">
      <c r="A162" s="35" t="s">
        <v>27</v>
      </c>
      <c r="B162" s="33">
        <v>159</v>
      </c>
      <c r="C162" s="30">
        <f t="shared" si="28"/>
        <v>159</v>
      </c>
      <c r="D162" s="18">
        <v>88</v>
      </c>
      <c r="E162" s="16">
        <f t="shared" si="24"/>
        <v>0.55345911949685533</v>
      </c>
      <c r="F162" s="18">
        <v>56</v>
      </c>
      <c r="G162" s="16">
        <f t="shared" si="24"/>
        <v>0.3522012578616352</v>
      </c>
      <c r="H162" s="18">
        <v>14</v>
      </c>
      <c r="I162" s="16">
        <f t="shared" si="24"/>
        <v>8.8050314465408799E-2</v>
      </c>
      <c r="J162" s="18">
        <v>1</v>
      </c>
      <c r="K162" s="16">
        <f t="shared" si="24"/>
        <v>6.2893081761006293E-3</v>
      </c>
      <c r="L162" s="18">
        <v>0</v>
      </c>
      <c r="M162" s="16">
        <f t="shared" si="29"/>
        <v>0</v>
      </c>
      <c r="N162" s="18">
        <f t="shared" si="31"/>
        <v>158</v>
      </c>
      <c r="O162" s="16">
        <f t="shared" si="30"/>
        <v>0.99371069182389937</v>
      </c>
      <c r="P162" s="32">
        <f t="shared" si="32"/>
        <v>11</v>
      </c>
    </row>
    <row r="163" spans="1:16" s="12" customFormat="1" ht="12">
      <c r="A163" s="35" t="s">
        <v>28</v>
      </c>
      <c r="B163" s="47">
        <v>94</v>
      </c>
      <c r="C163" s="30">
        <f t="shared" si="28"/>
        <v>94</v>
      </c>
      <c r="D163" s="18">
        <v>27</v>
      </c>
      <c r="E163" s="16">
        <f t="shared" si="24"/>
        <v>0.28723404255319152</v>
      </c>
      <c r="F163" s="18">
        <v>43</v>
      </c>
      <c r="G163" s="16">
        <f t="shared" si="24"/>
        <v>0.45744680851063829</v>
      </c>
      <c r="H163" s="18">
        <v>24</v>
      </c>
      <c r="I163" s="16">
        <f t="shared" si="24"/>
        <v>0.25531914893617019</v>
      </c>
      <c r="J163" s="48">
        <v>0</v>
      </c>
      <c r="K163" s="16">
        <f t="shared" si="24"/>
        <v>0</v>
      </c>
      <c r="L163" s="18">
        <v>0</v>
      </c>
      <c r="M163" s="16">
        <f t="shared" si="29"/>
        <v>0</v>
      </c>
      <c r="N163" s="18">
        <f t="shared" si="31"/>
        <v>94</v>
      </c>
      <c r="O163" s="16">
        <f t="shared" si="30"/>
        <v>1</v>
      </c>
      <c r="P163" s="32">
        <f t="shared" si="32"/>
        <v>1</v>
      </c>
    </row>
    <row r="164" spans="1:16" s="12" customFormat="1" ht="12">
      <c r="A164" s="35" t="s">
        <v>29</v>
      </c>
      <c r="B164" s="17">
        <v>194</v>
      </c>
      <c r="C164" s="30">
        <v>194</v>
      </c>
      <c r="D164" s="18">
        <v>135</v>
      </c>
      <c r="E164" s="16">
        <f t="shared" si="24"/>
        <v>0.69587628865979378</v>
      </c>
      <c r="F164" s="18">
        <v>52</v>
      </c>
      <c r="G164" s="16">
        <f t="shared" si="24"/>
        <v>0.26804123711340205</v>
      </c>
      <c r="H164" s="18">
        <v>7</v>
      </c>
      <c r="I164" s="16">
        <f t="shared" si="24"/>
        <v>3.608247422680412E-2</v>
      </c>
      <c r="J164" s="48"/>
      <c r="K164" s="16">
        <f t="shared" si="24"/>
        <v>0</v>
      </c>
      <c r="L164" s="18"/>
      <c r="M164" s="16">
        <f t="shared" si="29"/>
        <v>0</v>
      </c>
      <c r="N164" s="18">
        <f t="shared" si="31"/>
        <v>194</v>
      </c>
      <c r="O164" s="16">
        <f t="shared" si="30"/>
        <v>1</v>
      </c>
      <c r="P164" s="32">
        <f t="shared" si="32"/>
        <v>1</v>
      </c>
    </row>
    <row r="165" spans="1:16" s="12" customFormat="1" ht="12">
      <c r="A165" s="35" t="s">
        <v>30</v>
      </c>
      <c r="B165" s="17">
        <v>324</v>
      </c>
      <c r="C165" s="30">
        <v>324</v>
      </c>
      <c r="D165" s="18">
        <v>259</v>
      </c>
      <c r="E165" s="16">
        <f t="shared" si="24"/>
        <v>0.79938271604938271</v>
      </c>
      <c r="F165" s="18">
        <v>60</v>
      </c>
      <c r="G165" s="16">
        <f t="shared" si="24"/>
        <v>0.18518518518518517</v>
      </c>
      <c r="H165" s="18">
        <v>5</v>
      </c>
      <c r="I165" s="16">
        <f t="shared" si="24"/>
        <v>1.5432098765432098E-2</v>
      </c>
      <c r="J165" s="42">
        <v>0</v>
      </c>
      <c r="K165" s="16">
        <f t="shared" si="24"/>
        <v>0</v>
      </c>
      <c r="L165" s="18">
        <v>0</v>
      </c>
      <c r="M165" s="16">
        <f t="shared" si="29"/>
        <v>0</v>
      </c>
      <c r="N165" s="18">
        <f t="shared" si="31"/>
        <v>324</v>
      </c>
      <c r="O165" s="16">
        <f t="shared" si="30"/>
        <v>1</v>
      </c>
      <c r="P165" s="32">
        <f t="shared" si="32"/>
        <v>1</v>
      </c>
    </row>
    <row r="166" spans="1:16" s="12" customFormat="1" ht="12">
      <c r="A166" s="35" t="s">
        <v>31</v>
      </c>
      <c r="B166" s="17">
        <v>99</v>
      </c>
      <c r="C166" s="30">
        <v>99</v>
      </c>
      <c r="D166" s="18">
        <v>45</v>
      </c>
      <c r="E166" s="16">
        <f t="shared" si="24"/>
        <v>0.45454545454545453</v>
      </c>
      <c r="F166" s="18">
        <v>47</v>
      </c>
      <c r="G166" s="16">
        <f t="shared" si="24"/>
        <v>0.47474747474747475</v>
      </c>
      <c r="H166" s="18">
        <v>7</v>
      </c>
      <c r="I166" s="16">
        <f t="shared" si="24"/>
        <v>7.0707070707070704E-2</v>
      </c>
      <c r="J166" s="18">
        <v>0</v>
      </c>
      <c r="K166" s="16">
        <f t="shared" si="24"/>
        <v>0</v>
      </c>
      <c r="L166" s="18"/>
      <c r="M166" s="16">
        <f t="shared" si="29"/>
        <v>0</v>
      </c>
      <c r="N166" s="18">
        <f t="shared" si="31"/>
        <v>99</v>
      </c>
      <c r="O166" s="16">
        <f t="shared" si="30"/>
        <v>1</v>
      </c>
      <c r="P166" s="32">
        <f t="shared" si="32"/>
        <v>1</v>
      </c>
    </row>
    <row r="167" spans="1:16" s="12" customFormat="1" ht="12">
      <c r="A167" s="35" t="s">
        <v>32</v>
      </c>
      <c r="B167" s="33">
        <v>22</v>
      </c>
      <c r="C167" s="30">
        <v>22</v>
      </c>
      <c r="D167" s="18">
        <v>11</v>
      </c>
      <c r="E167" s="16">
        <f t="shared" si="24"/>
        <v>0.5</v>
      </c>
      <c r="F167" s="18">
        <v>9</v>
      </c>
      <c r="G167" s="16">
        <f t="shared" si="24"/>
        <v>0.40909090909090912</v>
      </c>
      <c r="H167" s="18">
        <v>2</v>
      </c>
      <c r="I167" s="16">
        <f t="shared" si="24"/>
        <v>9.0909090909090912E-2</v>
      </c>
      <c r="J167" s="18"/>
      <c r="K167" s="16">
        <f t="shared" si="24"/>
        <v>0</v>
      </c>
      <c r="L167" s="18"/>
      <c r="M167" s="16">
        <f t="shared" si="29"/>
        <v>0</v>
      </c>
      <c r="N167" s="18">
        <f t="shared" si="31"/>
        <v>22</v>
      </c>
      <c r="O167" s="16">
        <f t="shared" si="30"/>
        <v>1</v>
      </c>
      <c r="P167" s="32">
        <f t="shared" si="32"/>
        <v>1</v>
      </c>
    </row>
    <row r="168" spans="1:16" s="46" customFormat="1">
      <c r="A168" s="29" t="s">
        <v>34</v>
      </c>
      <c r="B168" s="29">
        <f>SUM(B154:B167)</f>
        <v>4097</v>
      </c>
      <c r="C168" s="34">
        <f t="shared" ref="C168:C199" si="33">SUM(D168,F168,H168,J168,L168)</f>
        <v>4097</v>
      </c>
      <c r="D168" s="29">
        <f>SUM(D154:D167)</f>
        <v>2722</v>
      </c>
      <c r="E168" s="31">
        <f t="shared" si="24"/>
        <v>0.66438857700756648</v>
      </c>
      <c r="F168" s="29">
        <f>SUM(F154:F167)</f>
        <v>1087</v>
      </c>
      <c r="G168" s="31">
        <f t="shared" si="24"/>
        <v>0.26531608494020015</v>
      </c>
      <c r="H168" s="29">
        <f>SUM(H154:H167)</f>
        <v>265</v>
      </c>
      <c r="I168" s="31">
        <f t="shared" si="24"/>
        <v>6.4681474249450824E-2</v>
      </c>
      <c r="J168" s="29">
        <f>SUM(J154:J167)</f>
        <v>22</v>
      </c>
      <c r="K168" s="31">
        <f t="shared" si="24"/>
        <v>5.3697827678789358E-3</v>
      </c>
      <c r="L168" s="29">
        <f>SUM(L154:L167)</f>
        <v>1</v>
      </c>
      <c r="M168" s="31">
        <f t="shared" si="29"/>
        <v>2.4408103490358799E-4</v>
      </c>
      <c r="N168" s="20">
        <f t="shared" si="31"/>
        <v>4074</v>
      </c>
      <c r="O168" s="31">
        <f t="shared" ref="O168:O182" si="34">N168/$C168</f>
        <v>0.9943861361972175</v>
      </c>
      <c r="P168" s="37"/>
    </row>
    <row r="169" spans="1:16" s="12" customFormat="1" ht="12">
      <c r="A169" s="35" t="s">
        <v>19</v>
      </c>
      <c r="B169" s="47">
        <v>495</v>
      </c>
      <c r="C169" s="30">
        <v>495</v>
      </c>
      <c r="D169" s="18">
        <v>450</v>
      </c>
      <c r="E169" s="16">
        <f t="shared" si="24"/>
        <v>0.90909090909090906</v>
      </c>
      <c r="F169" s="18">
        <v>37</v>
      </c>
      <c r="G169" s="16">
        <f t="shared" si="24"/>
        <v>7.4747474747474743E-2</v>
      </c>
      <c r="H169" s="18">
        <v>8</v>
      </c>
      <c r="I169" s="16">
        <f t="shared" si="24"/>
        <v>1.6161616161616162E-2</v>
      </c>
      <c r="J169" s="48">
        <v>0</v>
      </c>
      <c r="K169" s="16">
        <f t="shared" si="24"/>
        <v>0</v>
      </c>
      <c r="L169" s="18">
        <v>0</v>
      </c>
      <c r="M169" s="16">
        <f t="shared" si="29"/>
        <v>0</v>
      </c>
      <c r="N169" s="18">
        <f t="shared" si="31"/>
        <v>495</v>
      </c>
      <c r="O169" s="16">
        <f t="shared" si="34"/>
        <v>1</v>
      </c>
      <c r="P169" s="32">
        <f>RANK(O169,O$169:O$182,0)</f>
        <v>1</v>
      </c>
    </row>
    <row r="170" spans="1:16" s="12" customFormat="1" ht="12">
      <c r="A170" s="35" t="s">
        <v>20</v>
      </c>
      <c r="B170" s="33">
        <v>470</v>
      </c>
      <c r="C170" s="30">
        <v>470</v>
      </c>
      <c r="D170" s="18">
        <v>250</v>
      </c>
      <c r="E170" s="16">
        <f t="shared" si="24"/>
        <v>0.53191489361702127</v>
      </c>
      <c r="F170" s="18">
        <v>177</v>
      </c>
      <c r="G170" s="16">
        <f t="shared" si="24"/>
        <v>0.37659574468085105</v>
      </c>
      <c r="H170" s="18">
        <v>41</v>
      </c>
      <c r="I170" s="16">
        <f t="shared" si="24"/>
        <v>8.723404255319149E-2</v>
      </c>
      <c r="J170" s="18">
        <v>2</v>
      </c>
      <c r="K170" s="16">
        <f t="shared" si="24"/>
        <v>4.2553191489361703E-3</v>
      </c>
      <c r="L170" s="18">
        <v>0</v>
      </c>
      <c r="M170" s="16">
        <f t="shared" si="29"/>
        <v>0</v>
      </c>
      <c r="N170" s="18">
        <f t="shared" si="31"/>
        <v>468</v>
      </c>
      <c r="O170" s="16">
        <f t="shared" si="34"/>
        <v>0.99574468085106382</v>
      </c>
      <c r="P170" s="32">
        <f t="shared" ref="P170:P182" si="35">RANK(O170,O$169:O$182,0)</f>
        <v>13</v>
      </c>
    </row>
    <row r="171" spans="1:16" s="12" customFormat="1" ht="12">
      <c r="A171" s="35" t="s">
        <v>21</v>
      </c>
      <c r="B171" s="17">
        <v>329</v>
      </c>
      <c r="C171" s="30">
        <v>329</v>
      </c>
      <c r="D171" s="18">
        <v>254</v>
      </c>
      <c r="E171" s="16">
        <f t="shared" si="24"/>
        <v>0.77203647416413379</v>
      </c>
      <c r="F171" s="18">
        <v>64</v>
      </c>
      <c r="G171" s="16">
        <f t="shared" si="24"/>
        <v>0.19452887537993921</v>
      </c>
      <c r="H171" s="18">
        <v>11</v>
      </c>
      <c r="I171" s="16">
        <f t="shared" si="24"/>
        <v>3.3434650455927049E-2</v>
      </c>
      <c r="J171" s="48">
        <v>0</v>
      </c>
      <c r="K171" s="16">
        <f t="shared" si="24"/>
        <v>0</v>
      </c>
      <c r="L171" s="18">
        <v>0</v>
      </c>
      <c r="M171" s="16">
        <f t="shared" si="29"/>
        <v>0</v>
      </c>
      <c r="N171" s="18">
        <f t="shared" si="31"/>
        <v>329</v>
      </c>
      <c r="O171" s="16">
        <f t="shared" si="34"/>
        <v>1</v>
      </c>
      <c r="P171" s="32">
        <f t="shared" si="35"/>
        <v>1</v>
      </c>
    </row>
    <row r="172" spans="1:16" s="12" customFormat="1" ht="12">
      <c r="A172" s="35" t="s">
        <v>22</v>
      </c>
      <c r="B172" s="17">
        <v>377</v>
      </c>
      <c r="C172" s="30">
        <v>377</v>
      </c>
      <c r="D172" s="18">
        <v>157</v>
      </c>
      <c r="E172" s="16">
        <f t="shared" si="24"/>
        <v>0.41644562334217505</v>
      </c>
      <c r="F172" s="18">
        <v>140</v>
      </c>
      <c r="G172" s="16">
        <f t="shared" si="24"/>
        <v>0.3713527851458886</v>
      </c>
      <c r="H172" s="18">
        <v>75</v>
      </c>
      <c r="I172" s="16">
        <f t="shared" si="24"/>
        <v>0.19893899204244031</v>
      </c>
      <c r="J172" s="18">
        <v>5</v>
      </c>
      <c r="K172" s="16">
        <f t="shared" si="24"/>
        <v>1.3262599469496022E-2</v>
      </c>
      <c r="L172" s="18"/>
      <c r="M172" s="16">
        <f t="shared" si="29"/>
        <v>0</v>
      </c>
      <c r="N172" s="18">
        <f t="shared" si="31"/>
        <v>372</v>
      </c>
      <c r="O172" s="16">
        <f t="shared" si="34"/>
        <v>0.98673740053050396</v>
      </c>
      <c r="P172" s="32">
        <f t="shared" si="35"/>
        <v>14</v>
      </c>
    </row>
    <row r="173" spans="1:16" s="12" customFormat="1" ht="12">
      <c r="A173" s="35" t="s">
        <v>23</v>
      </c>
      <c r="B173" s="17">
        <v>295</v>
      </c>
      <c r="C173" s="30">
        <v>295</v>
      </c>
      <c r="D173" s="18">
        <v>141</v>
      </c>
      <c r="E173" s="16">
        <f t="shared" si="24"/>
        <v>0.47796610169491527</v>
      </c>
      <c r="F173" s="18">
        <v>124</v>
      </c>
      <c r="G173" s="16">
        <f t="shared" si="24"/>
        <v>0.42033898305084744</v>
      </c>
      <c r="H173" s="18">
        <v>29</v>
      </c>
      <c r="I173" s="16">
        <f t="shared" si="24"/>
        <v>9.8305084745762716E-2</v>
      </c>
      <c r="J173" s="42">
        <v>1</v>
      </c>
      <c r="K173" s="16">
        <f t="shared" si="24"/>
        <v>3.3898305084745762E-3</v>
      </c>
      <c r="L173" s="18">
        <v>0</v>
      </c>
      <c r="M173" s="16">
        <f t="shared" si="29"/>
        <v>0</v>
      </c>
      <c r="N173" s="18">
        <f t="shared" si="31"/>
        <v>294</v>
      </c>
      <c r="O173" s="16">
        <f t="shared" si="34"/>
        <v>0.99661016949152548</v>
      </c>
      <c r="P173" s="32">
        <f t="shared" si="35"/>
        <v>12</v>
      </c>
    </row>
    <row r="174" spans="1:16" s="12" customFormat="1" ht="12">
      <c r="A174" s="36" t="s">
        <v>24</v>
      </c>
      <c r="B174" s="17">
        <v>241</v>
      </c>
      <c r="C174" s="30">
        <f t="shared" si="33"/>
        <v>241</v>
      </c>
      <c r="D174" s="18">
        <v>116</v>
      </c>
      <c r="E174" s="16">
        <f t="shared" si="24"/>
        <v>0.48132780082987553</v>
      </c>
      <c r="F174" s="18">
        <v>109</v>
      </c>
      <c r="G174" s="16">
        <f t="shared" si="24"/>
        <v>0.45228215767634855</v>
      </c>
      <c r="H174" s="18">
        <v>16</v>
      </c>
      <c r="I174" s="16">
        <f t="shared" si="24"/>
        <v>6.6390041493775934E-2</v>
      </c>
      <c r="J174" s="48">
        <v>0</v>
      </c>
      <c r="K174" s="16">
        <f t="shared" si="24"/>
        <v>0</v>
      </c>
      <c r="L174" s="18">
        <v>0</v>
      </c>
      <c r="M174" s="16">
        <f t="shared" si="29"/>
        <v>0</v>
      </c>
      <c r="N174" s="18">
        <f t="shared" si="31"/>
        <v>241</v>
      </c>
      <c r="O174" s="16">
        <f t="shared" si="34"/>
        <v>1</v>
      </c>
      <c r="P174" s="32">
        <f t="shared" si="35"/>
        <v>1</v>
      </c>
    </row>
    <row r="175" spans="1:16" s="12" customFormat="1" ht="12">
      <c r="A175" s="36" t="s">
        <v>25</v>
      </c>
      <c r="B175" s="17">
        <v>242</v>
      </c>
      <c r="C175" s="30">
        <f t="shared" si="33"/>
        <v>242</v>
      </c>
      <c r="D175" s="18">
        <v>141</v>
      </c>
      <c r="E175" s="16">
        <f t="shared" si="24"/>
        <v>0.5826446280991735</v>
      </c>
      <c r="F175" s="18">
        <v>93</v>
      </c>
      <c r="G175" s="16">
        <f t="shared" si="24"/>
        <v>0.38429752066115702</v>
      </c>
      <c r="H175" s="18">
        <v>8</v>
      </c>
      <c r="I175" s="16">
        <f t="shared" si="24"/>
        <v>3.3057851239669422E-2</v>
      </c>
      <c r="J175" s="18"/>
      <c r="K175" s="16">
        <f t="shared" si="24"/>
        <v>0</v>
      </c>
      <c r="L175" s="18"/>
      <c r="M175" s="16">
        <f t="shared" si="29"/>
        <v>0</v>
      </c>
      <c r="N175" s="18">
        <f t="shared" si="31"/>
        <v>242</v>
      </c>
      <c r="O175" s="16">
        <f t="shared" si="34"/>
        <v>1</v>
      </c>
      <c r="P175" s="32">
        <f t="shared" si="35"/>
        <v>1</v>
      </c>
    </row>
    <row r="176" spans="1:16" s="12" customFormat="1" ht="12">
      <c r="A176" s="35" t="s">
        <v>26</v>
      </c>
      <c r="B176" s="17">
        <v>126</v>
      </c>
      <c r="C176" s="30">
        <f t="shared" si="33"/>
        <v>126</v>
      </c>
      <c r="D176" s="18">
        <v>95</v>
      </c>
      <c r="E176" s="16">
        <f t="shared" si="24"/>
        <v>0.75396825396825395</v>
      </c>
      <c r="F176" s="18">
        <v>29</v>
      </c>
      <c r="G176" s="16">
        <f t="shared" si="24"/>
        <v>0.23015873015873015</v>
      </c>
      <c r="H176" s="18">
        <v>2</v>
      </c>
      <c r="I176" s="16">
        <f t="shared" si="24"/>
        <v>1.5873015873015872E-2</v>
      </c>
      <c r="J176" s="48">
        <v>0</v>
      </c>
      <c r="K176" s="16">
        <f t="shared" si="24"/>
        <v>0</v>
      </c>
      <c r="L176" s="18">
        <v>0</v>
      </c>
      <c r="M176" s="16">
        <f t="shared" si="29"/>
        <v>0</v>
      </c>
      <c r="N176" s="18">
        <f t="shared" si="31"/>
        <v>126</v>
      </c>
      <c r="O176" s="16">
        <f t="shared" si="34"/>
        <v>1</v>
      </c>
      <c r="P176" s="32">
        <f t="shared" si="35"/>
        <v>1</v>
      </c>
    </row>
    <row r="177" spans="1:16" s="12" customFormat="1" ht="12">
      <c r="A177" s="35" t="s">
        <v>27</v>
      </c>
      <c r="B177" s="33">
        <v>149</v>
      </c>
      <c r="C177" s="30">
        <f t="shared" si="33"/>
        <v>149</v>
      </c>
      <c r="D177" s="18">
        <v>75</v>
      </c>
      <c r="E177" s="16">
        <f t="shared" si="24"/>
        <v>0.50335570469798663</v>
      </c>
      <c r="F177" s="18">
        <v>55</v>
      </c>
      <c r="G177" s="16">
        <f t="shared" si="24"/>
        <v>0.36912751677852351</v>
      </c>
      <c r="H177" s="18">
        <v>19</v>
      </c>
      <c r="I177" s="16">
        <f t="shared" si="24"/>
        <v>0.12751677852348994</v>
      </c>
      <c r="J177" s="18">
        <v>0</v>
      </c>
      <c r="K177" s="16">
        <f t="shared" si="24"/>
        <v>0</v>
      </c>
      <c r="L177" s="18">
        <v>0</v>
      </c>
      <c r="M177" s="16">
        <f t="shared" si="29"/>
        <v>0</v>
      </c>
      <c r="N177" s="18">
        <f t="shared" si="31"/>
        <v>149</v>
      </c>
      <c r="O177" s="16">
        <f t="shared" si="34"/>
        <v>1</v>
      </c>
      <c r="P177" s="32">
        <f t="shared" si="35"/>
        <v>1</v>
      </c>
    </row>
    <row r="178" spans="1:16" s="12" customFormat="1" ht="12">
      <c r="A178" s="35" t="s">
        <v>28</v>
      </c>
      <c r="B178" s="47">
        <v>75</v>
      </c>
      <c r="C178" s="30">
        <f t="shared" si="33"/>
        <v>75</v>
      </c>
      <c r="D178" s="18">
        <v>15</v>
      </c>
      <c r="E178" s="16">
        <f t="shared" si="24"/>
        <v>0.2</v>
      </c>
      <c r="F178" s="18">
        <v>36</v>
      </c>
      <c r="G178" s="16">
        <f t="shared" si="24"/>
        <v>0.48</v>
      </c>
      <c r="H178" s="18">
        <v>24</v>
      </c>
      <c r="I178" s="16">
        <f t="shared" si="24"/>
        <v>0.32</v>
      </c>
      <c r="J178" s="48">
        <v>0</v>
      </c>
      <c r="K178" s="16">
        <f t="shared" si="24"/>
        <v>0</v>
      </c>
      <c r="L178" s="18">
        <v>0</v>
      </c>
      <c r="M178" s="16">
        <f t="shared" si="29"/>
        <v>0</v>
      </c>
      <c r="N178" s="18">
        <f t="shared" si="31"/>
        <v>75</v>
      </c>
      <c r="O178" s="16">
        <f t="shared" si="34"/>
        <v>1</v>
      </c>
      <c r="P178" s="32">
        <f t="shared" si="35"/>
        <v>1</v>
      </c>
    </row>
    <row r="179" spans="1:16" s="12" customFormat="1" ht="12">
      <c r="A179" s="35" t="s">
        <v>29</v>
      </c>
      <c r="B179" s="17">
        <v>131</v>
      </c>
      <c r="C179" s="30">
        <v>131</v>
      </c>
      <c r="D179" s="18">
        <v>81</v>
      </c>
      <c r="E179" s="16">
        <f t="shared" si="24"/>
        <v>0.61832061068702293</v>
      </c>
      <c r="F179" s="18">
        <v>45</v>
      </c>
      <c r="G179" s="16">
        <f t="shared" si="24"/>
        <v>0.34351145038167941</v>
      </c>
      <c r="H179" s="18">
        <v>5</v>
      </c>
      <c r="I179" s="16">
        <f t="shared" si="24"/>
        <v>3.8167938931297711E-2</v>
      </c>
      <c r="J179" s="48"/>
      <c r="K179" s="16">
        <f t="shared" si="24"/>
        <v>0</v>
      </c>
      <c r="L179" s="18"/>
      <c r="M179" s="16">
        <f t="shared" si="29"/>
        <v>0</v>
      </c>
      <c r="N179" s="18">
        <f t="shared" si="31"/>
        <v>131</v>
      </c>
      <c r="O179" s="16">
        <f t="shared" si="34"/>
        <v>1</v>
      </c>
      <c r="P179" s="32">
        <f t="shared" si="35"/>
        <v>1</v>
      </c>
    </row>
    <row r="180" spans="1:16" s="12" customFormat="1" ht="12">
      <c r="A180" s="35" t="s">
        <v>30</v>
      </c>
      <c r="B180" s="17">
        <v>311</v>
      </c>
      <c r="C180" s="30">
        <v>311</v>
      </c>
      <c r="D180" s="18">
        <v>241</v>
      </c>
      <c r="E180" s="16">
        <f t="shared" si="24"/>
        <v>0.77491961414791</v>
      </c>
      <c r="F180" s="18">
        <v>61</v>
      </c>
      <c r="G180" s="16">
        <f t="shared" si="24"/>
        <v>0.19614147909967847</v>
      </c>
      <c r="H180" s="18">
        <v>9</v>
      </c>
      <c r="I180" s="16">
        <f t="shared" si="24"/>
        <v>2.8938906752411574E-2</v>
      </c>
      <c r="J180" s="42">
        <v>0</v>
      </c>
      <c r="K180" s="16">
        <f t="shared" si="24"/>
        <v>0</v>
      </c>
      <c r="L180" s="18">
        <v>0</v>
      </c>
      <c r="M180" s="16">
        <f t="shared" si="29"/>
        <v>0</v>
      </c>
      <c r="N180" s="18">
        <f t="shared" si="31"/>
        <v>311</v>
      </c>
      <c r="O180" s="16">
        <f t="shared" si="34"/>
        <v>1</v>
      </c>
      <c r="P180" s="32">
        <f t="shared" si="35"/>
        <v>1</v>
      </c>
    </row>
    <row r="181" spans="1:16" s="12" customFormat="1" ht="12">
      <c r="A181" s="35" t="s">
        <v>31</v>
      </c>
      <c r="B181" s="17">
        <v>85</v>
      </c>
      <c r="C181" s="30">
        <v>85</v>
      </c>
      <c r="D181" s="18">
        <v>33</v>
      </c>
      <c r="E181" s="16">
        <f t="shared" si="24"/>
        <v>0.38823529411764707</v>
      </c>
      <c r="F181" s="18">
        <v>39</v>
      </c>
      <c r="G181" s="16">
        <f t="shared" si="24"/>
        <v>0.45882352941176469</v>
      </c>
      <c r="H181" s="18">
        <v>13</v>
      </c>
      <c r="I181" s="16">
        <f t="shared" si="24"/>
        <v>0.15294117647058825</v>
      </c>
      <c r="J181" s="18">
        <v>0</v>
      </c>
      <c r="K181" s="16">
        <f t="shared" si="24"/>
        <v>0</v>
      </c>
      <c r="L181" s="18"/>
      <c r="M181" s="16">
        <f t="shared" si="29"/>
        <v>0</v>
      </c>
      <c r="N181" s="18">
        <f t="shared" si="31"/>
        <v>85</v>
      </c>
      <c r="O181" s="16">
        <f t="shared" si="34"/>
        <v>1</v>
      </c>
      <c r="P181" s="32">
        <f t="shared" si="35"/>
        <v>1</v>
      </c>
    </row>
    <row r="182" spans="1:16" s="12" customFormat="1" ht="12">
      <c r="A182" s="35" t="s">
        <v>32</v>
      </c>
      <c r="B182" s="33">
        <v>39</v>
      </c>
      <c r="C182" s="30">
        <v>39</v>
      </c>
      <c r="D182" s="18">
        <v>12</v>
      </c>
      <c r="E182" s="16">
        <f t="shared" si="24"/>
        <v>0.30769230769230771</v>
      </c>
      <c r="F182" s="18">
        <v>26</v>
      </c>
      <c r="G182" s="16">
        <f t="shared" si="24"/>
        <v>0.66666666666666663</v>
      </c>
      <c r="H182" s="18">
        <v>1</v>
      </c>
      <c r="I182" s="16">
        <f t="shared" si="24"/>
        <v>2.564102564102564E-2</v>
      </c>
      <c r="J182" s="18">
        <v>0</v>
      </c>
      <c r="K182" s="16">
        <f t="shared" si="24"/>
        <v>0</v>
      </c>
      <c r="L182" s="18">
        <v>0</v>
      </c>
      <c r="M182" s="16">
        <f t="shared" si="29"/>
        <v>0</v>
      </c>
      <c r="N182" s="18">
        <f t="shared" si="31"/>
        <v>39</v>
      </c>
      <c r="O182" s="16">
        <f t="shared" si="34"/>
        <v>1</v>
      </c>
      <c r="P182" s="32">
        <f t="shared" si="35"/>
        <v>1</v>
      </c>
    </row>
    <row r="183" spans="1:16" s="46" customFormat="1">
      <c r="A183" s="29" t="s">
        <v>35</v>
      </c>
      <c r="B183" s="29">
        <f>SUM(B169:B182)</f>
        <v>3365</v>
      </c>
      <c r="C183" s="34">
        <f t="shared" si="33"/>
        <v>3365</v>
      </c>
      <c r="D183" s="29">
        <f>SUM(D169:D182)</f>
        <v>2061</v>
      </c>
      <c r="E183" s="31">
        <f t="shared" si="24"/>
        <v>0.61248142644873704</v>
      </c>
      <c r="F183" s="29">
        <f>SUM(F169:F182)</f>
        <v>1035</v>
      </c>
      <c r="G183" s="31">
        <f t="shared" si="24"/>
        <v>0.30757800891530462</v>
      </c>
      <c r="H183" s="29">
        <f>SUM(H169:H182)</f>
        <v>261</v>
      </c>
      <c r="I183" s="31">
        <f t="shared" si="24"/>
        <v>7.7563150074294207E-2</v>
      </c>
      <c r="J183" s="29">
        <f>SUM(J169:J182)</f>
        <v>8</v>
      </c>
      <c r="K183" s="31">
        <f t="shared" si="24"/>
        <v>2.37741456166419E-3</v>
      </c>
      <c r="L183" s="29">
        <f>SUM(L169:L182)</f>
        <v>0</v>
      </c>
      <c r="M183" s="31">
        <f t="shared" si="29"/>
        <v>0</v>
      </c>
      <c r="N183" s="20">
        <f t="shared" si="31"/>
        <v>3357</v>
      </c>
      <c r="O183" s="31">
        <f t="shared" ref="O183:O197" si="36">N183/$C183</f>
        <v>0.99762258543833582</v>
      </c>
      <c r="P183" s="37"/>
    </row>
    <row r="184" spans="1:16" s="12" customFormat="1" ht="12">
      <c r="A184" s="35" t="s">
        <v>19</v>
      </c>
      <c r="B184" s="47">
        <v>515</v>
      </c>
      <c r="C184" s="30">
        <v>515</v>
      </c>
      <c r="D184" s="18">
        <v>342</v>
      </c>
      <c r="E184" s="16">
        <f t="shared" si="24"/>
        <v>0.66407766990291262</v>
      </c>
      <c r="F184" s="18">
        <v>147</v>
      </c>
      <c r="G184" s="16">
        <f t="shared" si="24"/>
        <v>0.28543689320388349</v>
      </c>
      <c r="H184" s="18">
        <v>26</v>
      </c>
      <c r="I184" s="16">
        <f t="shared" si="24"/>
        <v>5.0485436893203881E-2</v>
      </c>
      <c r="J184" s="48">
        <v>0</v>
      </c>
      <c r="K184" s="16">
        <f t="shared" si="24"/>
        <v>0</v>
      </c>
      <c r="L184" s="18">
        <v>0</v>
      </c>
      <c r="M184" s="16">
        <f t="shared" si="29"/>
        <v>0</v>
      </c>
      <c r="N184" s="18">
        <f t="shared" si="31"/>
        <v>515</v>
      </c>
      <c r="O184" s="16">
        <f t="shared" si="36"/>
        <v>1</v>
      </c>
      <c r="P184" s="32">
        <f>RANK(O184,O$184:O$197,0)</f>
        <v>1</v>
      </c>
    </row>
    <row r="185" spans="1:16" s="12" customFormat="1" ht="12">
      <c r="A185" s="35" t="s">
        <v>20</v>
      </c>
      <c r="B185" s="33">
        <v>434</v>
      </c>
      <c r="C185" s="30">
        <v>434</v>
      </c>
      <c r="D185" s="18">
        <v>356</v>
      </c>
      <c r="E185" s="16">
        <f t="shared" si="24"/>
        <v>0.82027649769585254</v>
      </c>
      <c r="F185" s="18">
        <v>77</v>
      </c>
      <c r="G185" s="16">
        <f t="shared" si="24"/>
        <v>0.17741935483870969</v>
      </c>
      <c r="H185" s="18">
        <v>1</v>
      </c>
      <c r="I185" s="16">
        <f t="shared" si="24"/>
        <v>2.304147465437788E-3</v>
      </c>
      <c r="J185" s="18">
        <v>0</v>
      </c>
      <c r="K185" s="16">
        <f t="shared" si="24"/>
        <v>0</v>
      </c>
      <c r="L185" s="18">
        <v>0</v>
      </c>
      <c r="M185" s="16">
        <f t="shared" si="29"/>
        <v>0</v>
      </c>
      <c r="N185" s="18">
        <f t="shared" si="31"/>
        <v>434</v>
      </c>
      <c r="O185" s="16">
        <f t="shared" si="36"/>
        <v>1</v>
      </c>
      <c r="P185" s="32">
        <f t="shared" ref="P185:P197" si="37">RANK(O185,O$184:O$197,0)</f>
        <v>1</v>
      </c>
    </row>
    <row r="186" spans="1:16" s="12" customFormat="1" ht="12">
      <c r="A186" s="35" t="s">
        <v>21</v>
      </c>
      <c r="B186" s="17">
        <v>235</v>
      </c>
      <c r="C186" s="30">
        <v>235</v>
      </c>
      <c r="D186" s="18">
        <v>173</v>
      </c>
      <c r="E186" s="16">
        <f t="shared" si="24"/>
        <v>0.7361702127659574</v>
      </c>
      <c r="F186" s="18">
        <v>52</v>
      </c>
      <c r="G186" s="16">
        <f t="shared" si="24"/>
        <v>0.22127659574468084</v>
      </c>
      <c r="H186" s="18">
        <v>10</v>
      </c>
      <c r="I186" s="16">
        <f t="shared" si="24"/>
        <v>4.2553191489361701E-2</v>
      </c>
      <c r="J186" s="48">
        <v>0</v>
      </c>
      <c r="K186" s="16">
        <f t="shared" si="24"/>
        <v>0</v>
      </c>
      <c r="L186" s="18">
        <v>0</v>
      </c>
      <c r="M186" s="16">
        <f t="shared" si="29"/>
        <v>0</v>
      </c>
      <c r="N186" s="18">
        <f t="shared" si="31"/>
        <v>235</v>
      </c>
      <c r="O186" s="16">
        <f t="shared" si="36"/>
        <v>1</v>
      </c>
      <c r="P186" s="32">
        <f t="shared" si="37"/>
        <v>1</v>
      </c>
    </row>
    <row r="187" spans="1:16" s="12" customFormat="1" ht="12">
      <c r="A187" s="35" t="s">
        <v>22</v>
      </c>
      <c r="B187" s="17">
        <v>276</v>
      </c>
      <c r="C187" s="30">
        <f t="shared" si="33"/>
        <v>276</v>
      </c>
      <c r="D187" s="18">
        <v>124</v>
      </c>
      <c r="E187" s="16">
        <f t="shared" si="24"/>
        <v>0.44927536231884058</v>
      </c>
      <c r="F187" s="18">
        <v>113</v>
      </c>
      <c r="G187" s="16">
        <f t="shared" si="24"/>
        <v>0.40942028985507245</v>
      </c>
      <c r="H187" s="18">
        <v>38</v>
      </c>
      <c r="I187" s="16">
        <f t="shared" si="24"/>
        <v>0.13768115942028986</v>
      </c>
      <c r="J187" s="18">
        <v>1</v>
      </c>
      <c r="K187" s="16">
        <f t="shared" si="24"/>
        <v>3.6231884057971015E-3</v>
      </c>
      <c r="L187" s="18"/>
      <c r="M187" s="16">
        <f t="shared" si="29"/>
        <v>0</v>
      </c>
      <c r="N187" s="18">
        <f t="shared" si="31"/>
        <v>275</v>
      </c>
      <c r="O187" s="16">
        <f t="shared" si="36"/>
        <v>0.99637681159420288</v>
      </c>
      <c r="P187" s="32">
        <f t="shared" si="37"/>
        <v>13</v>
      </c>
    </row>
    <row r="188" spans="1:16" s="12" customFormat="1" ht="12">
      <c r="A188" s="35" t="s">
        <v>23</v>
      </c>
      <c r="B188" s="17">
        <v>213</v>
      </c>
      <c r="C188" s="30">
        <v>213</v>
      </c>
      <c r="D188" s="18">
        <v>169</v>
      </c>
      <c r="E188" s="16">
        <f t="shared" si="24"/>
        <v>0.79342723004694837</v>
      </c>
      <c r="F188" s="18">
        <v>40</v>
      </c>
      <c r="G188" s="16">
        <f t="shared" si="24"/>
        <v>0.18779342723004694</v>
      </c>
      <c r="H188" s="18">
        <v>4</v>
      </c>
      <c r="I188" s="16">
        <f t="shared" si="24"/>
        <v>1.8779342723004695E-2</v>
      </c>
      <c r="J188" s="42">
        <v>0</v>
      </c>
      <c r="K188" s="16">
        <f t="shared" si="24"/>
        <v>0</v>
      </c>
      <c r="L188" s="18">
        <v>0</v>
      </c>
      <c r="M188" s="16">
        <f t="shared" si="29"/>
        <v>0</v>
      </c>
      <c r="N188" s="18">
        <f t="shared" si="31"/>
        <v>213</v>
      </c>
      <c r="O188" s="16">
        <f t="shared" si="36"/>
        <v>1</v>
      </c>
      <c r="P188" s="32">
        <f t="shared" si="37"/>
        <v>1</v>
      </c>
    </row>
    <row r="189" spans="1:16" s="12" customFormat="1" ht="12">
      <c r="A189" s="36" t="s">
        <v>24</v>
      </c>
      <c r="B189" s="17">
        <v>175</v>
      </c>
      <c r="C189" s="30">
        <v>175</v>
      </c>
      <c r="D189" s="18">
        <v>85</v>
      </c>
      <c r="E189" s="16">
        <f t="shared" si="24"/>
        <v>0.48571428571428571</v>
      </c>
      <c r="F189" s="18">
        <v>79</v>
      </c>
      <c r="G189" s="16">
        <f t="shared" si="24"/>
        <v>0.4514285714285714</v>
      </c>
      <c r="H189" s="18">
        <v>11</v>
      </c>
      <c r="I189" s="16">
        <f t="shared" si="24"/>
        <v>6.2857142857142861E-2</v>
      </c>
      <c r="J189" s="48">
        <v>0</v>
      </c>
      <c r="K189" s="16">
        <f t="shared" si="24"/>
        <v>0</v>
      </c>
      <c r="L189" s="18">
        <v>0</v>
      </c>
      <c r="M189" s="16">
        <f t="shared" si="29"/>
        <v>0</v>
      </c>
      <c r="N189" s="18">
        <f t="shared" si="31"/>
        <v>175</v>
      </c>
      <c r="O189" s="16">
        <f t="shared" si="36"/>
        <v>1</v>
      </c>
      <c r="P189" s="32">
        <f t="shared" si="37"/>
        <v>1</v>
      </c>
    </row>
    <row r="190" spans="1:16" s="12" customFormat="1" ht="12">
      <c r="A190" s="36" t="s">
        <v>25</v>
      </c>
      <c r="B190" s="17">
        <v>200</v>
      </c>
      <c r="C190" s="30">
        <v>200</v>
      </c>
      <c r="D190" s="18">
        <v>132</v>
      </c>
      <c r="E190" s="16">
        <f t="shared" si="24"/>
        <v>0.66</v>
      </c>
      <c r="F190" s="18">
        <v>64</v>
      </c>
      <c r="G190" s="16">
        <f t="shared" si="24"/>
        <v>0.32</v>
      </c>
      <c r="H190" s="18">
        <v>4</v>
      </c>
      <c r="I190" s="16">
        <f t="shared" si="24"/>
        <v>0.02</v>
      </c>
      <c r="J190" s="18"/>
      <c r="K190" s="16">
        <f t="shared" si="24"/>
        <v>0</v>
      </c>
      <c r="L190" s="18"/>
      <c r="M190" s="16">
        <f t="shared" si="29"/>
        <v>0</v>
      </c>
      <c r="N190" s="18">
        <f t="shared" si="31"/>
        <v>200</v>
      </c>
      <c r="O190" s="16">
        <f t="shared" si="36"/>
        <v>1</v>
      </c>
      <c r="P190" s="32">
        <f t="shared" si="37"/>
        <v>1</v>
      </c>
    </row>
    <row r="191" spans="1:16" s="12" customFormat="1" ht="12">
      <c r="A191" s="35" t="s">
        <v>26</v>
      </c>
      <c r="B191" s="17">
        <v>90</v>
      </c>
      <c r="C191" s="30">
        <v>90</v>
      </c>
      <c r="D191" s="18">
        <v>16</v>
      </c>
      <c r="E191" s="16">
        <f t="shared" si="24"/>
        <v>0.17777777777777778</v>
      </c>
      <c r="F191" s="18">
        <v>57</v>
      </c>
      <c r="G191" s="16">
        <f t="shared" si="24"/>
        <v>0.6333333333333333</v>
      </c>
      <c r="H191" s="18">
        <v>16</v>
      </c>
      <c r="I191" s="16">
        <f t="shared" si="24"/>
        <v>0.17777777777777778</v>
      </c>
      <c r="J191" s="48">
        <v>1</v>
      </c>
      <c r="K191" s="16">
        <f t="shared" si="24"/>
        <v>1.1111111111111112E-2</v>
      </c>
      <c r="L191" s="18">
        <v>0</v>
      </c>
      <c r="M191" s="16">
        <f t="shared" si="29"/>
        <v>0</v>
      </c>
      <c r="N191" s="18">
        <f t="shared" si="31"/>
        <v>89</v>
      </c>
      <c r="O191" s="16">
        <f t="shared" si="36"/>
        <v>0.98888888888888893</v>
      </c>
      <c r="P191" s="32">
        <f t="shared" si="37"/>
        <v>14</v>
      </c>
    </row>
    <row r="192" spans="1:16" s="12" customFormat="1" ht="12">
      <c r="A192" s="35" t="s">
        <v>27</v>
      </c>
      <c r="B192" s="33">
        <v>95</v>
      </c>
      <c r="C192" s="30">
        <v>95</v>
      </c>
      <c r="D192" s="18">
        <v>54</v>
      </c>
      <c r="E192" s="16">
        <f t="shared" si="24"/>
        <v>0.56842105263157894</v>
      </c>
      <c r="F192" s="18">
        <v>38</v>
      </c>
      <c r="G192" s="16">
        <f t="shared" si="24"/>
        <v>0.4</v>
      </c>
      <c r="H192" s="18">
        <v>3</v>
      </c>
      <c r="I192" s="16">
        <f t="shared" si="24"/>
        <v>3.1578947368421054E-2</v>
      </c>
      <c r="J192" s="18">
        <v>0</v>
      </c>
      <c r="K192" s="16">
        <f t="shared" si="24"/>
        <v>0</v>
      </c>
      <c r="L192" s="18">
        <v>0</v>
      </c>
      <c r="M192" s="16">
        <f t="shared" si="29"/>
        <v>0</v>
      </c>
      <c r="N192" s="18">
        <f t="shared" si="31"/>
        <v>95</v>
      </c>
      <c r="O192" s="16">
        <f t="shared" si="36"/>
        <v>1</v>
      </c>
      <c r="P192" s="32">
        <f t="shared" si="37"/>
        <v>1</v>
      </c>
    </row>
    <row r="193" spans="1:16" s="12" customFormat="1" ht="12">
      <c r="A193" s="35" t="s">
        <v>28</v>
      </c>
      <c r="B193" s="47">
        <f>D193+F193+H193+J193+L193</f>
        <v>41</v>
      </c>
      <c r="C193" s="30">
        <v>41</v>
      </c>
      <c r="D193" s="18">
        <v>11</v>
      </c>
      <c r="E193" s="16">
        <f t="shared" si="24"/>
        <v>0.26829268292682928</v>
      </c>
      <c r="F193" s="18">
        <v>28</v>
      </c>
      <c r="G193" s="16">
        <f t="shared" si="24"/>
        <v>0.68292682926829273</v>
      </c>
      <c r="H193" s="18">
        <v>2</v>
      </c>
      <c r="I193" s="16">
        <f t="shared" si="24"/>
        <v>4.878048780487805E-2</v>
      </c>
      <c r="J193" s="48">
        <v>0</v>
      </c>
      <c r="K193" s="16">
        <f t="shared" si="24"/>
        <v>0</v>
      </c>
      <c r="L193" s="18">
        <v>0</v>
      </c>
      <c r="M193" s="16">
        <f t="shared" si="29"/>
        <v>0</v>
      </c>
      <c r="N193" s="18">
        <f t="shared" si="31"/>
        <v>41</v>
      </c>
      <c r="O193" s="16">
        <f t="shared" si="36"/>
        <v>1</v>
      </c>
      <c r="P193" s="32">
        <f t="shared" si="37"/>
        <v>1</v>
      </c>
    </row>
    <row r="194" spans="1:16" s="12" customFormat="1" ht="12">
      <c r="A194" s="35" t="s">
        <v>29</v>
      </c>
      <c r="B194" s="17">
        <v>95</v>
      </c>
      <c r="C194" s="30">
        <v>95</v>
      </c>
      <c r="D194" s="18">
        <v>85</v>
      </c>
      <c r="E194" s="16">
        <f t="shared" si="24"/>
        <v>0.89473684210526316</v>
      </c>
      <c r="F194" s="18">
        <v>8</v>
      </c>
      <c r="G194" s="16">
        <f t="shared" si="24"/>
        <v>8.4210526315789472E-2</v>
      </c>
      <c r="H194" s="18">
        <v>2</v>
      </c>
      <c r="I194" s="16">
        <f t="shared" si="24"/>
        <v>2.1052631578947368E-2</v>
      </c>
      <c r="J194" s="48"/>
      <c r="K194" s="16">
        <f t="shared" si="24"/>
        <v>0</v>
      </c>
      <c r="L194" s="18"/>
      <c r="M194" s="16">
        <f t="shared" si="29"/>
        <v>0</v>
      </c>
      <c r="N194" s="18">
        <f t="shared" si="31"/>
        <v>95</v>
      </c>
      <c r="O194" s="16">
        <f t="shared" si="36"/>
        <v>1</v>
      </c>
      <c r="P194" s="32">
        <f t="shared" si="37"/>
        <v>1</v>
      </c>
    </row>
    <row r="195" spans="1:16" s="12" customFormat="1" ht="12">
      <c r="A195" s="35" t="s">
        <v>30</v>
      </c>
      <c r="B195" s="17">
        <v>209</v>
      </c>
      <c r="C195" s="30">
        <v>209</v>
      </c>
      <c r="D195" s="18">
        <v>181</v>
      </c>
      <c r="E195" s="16">
        <f t="shared" si="24"/>
        <v>0.86602870813397126</v>
      </c>
      <c r="F195" s="18">
        <v>26</v>
      </c>
      <c r="G195" s="16">
        <f t="shared" si="24"/>
        <v>0.12440191387559808</v>
      </c>
      <c r="H195" s="18">
        <v>2</v>
      </c>
      <c r="I195" s="16">
        <f t="shared" si="24"/>
        <v>9.5693779904306216E-3</v>
      </c>
      <c r="J195" s="42">
        <v>0</v>
      </c>
      <c r="K195" s="16">
        <f t="shared" si="24"/>
        <v>0</v>
      </c>
      <c r="L195" s="18">
        <v>0</v>
      </c>
      <c r="M195" s="16">
        <f t="shared" si="29"/>
        <v>0</v>
      </c>
      <c r="N195" s="18">
        <f t="shared" si="31"/>
        <v>209</v>
      </c>
      <c r="O195" s="16">
        <f t="shared" si="36"/>
        <v>1</v>
      </c>
      <c r="P195" s="32">
        <f t="shared" si="37"/>
        <v>1</v>
      </c>
    </row>
    <row r="196" spans="1:16" s="12" customFormat="1" ht="12">
      <c r="A196" s="35" t="s">
        <v>31</v>
      </c>
      <c r="B196" s="17">
        <v>115</v>
      </c>
      <c r="C196" s="30">
        <v>115</v>
      </c>
      <c r="D196" s="18">
        <v>49</v>
      </c>
      <c r="E196" s="16">
        <f t="shared" si="24"/>
        <v>0.42608695652173911</v>
      </c>
      <c r="F196" s="18">
        <v>52</v>
      </c>
      <c r="G196" s="16">
        <f t="shared" si="24"/>
        <v>0.45217391304347826</v>
      </c>
      <c r="H196" s="18">
        <v>14</v>
      </c>
      <c r="I196" s="16">
        <f t="shared" si="24"/>
        <v>0.12173913043478261</v>
      </c>
      <c r="J196" s="18">
        <v>0</v>
      </c>
      <c r="K196" s="16">
        <f t="shared" si="24"/>
        <v>0</v>
      </c>
      <c r="L196" s="18"/>
      <c r="M196" s="16">
        <f t="shared" si="29"/>
        <v>0</v>
      </c>
      <c r="N196" s="18">
        <f t="shared" si="31"/>
        <v>115</v>
      </c>
      <c r="O196" s="16">
        <f t="shared" si="36"/>
        <v>1</v>
      </c>
      <c r="P196" s="32">
        <f t="shared" si="37"/>
        <v>1</v>
      </c>
    </row>
    <row r="197" spans="1:16" s="12" customFormat="1" ht="12">
      <c r="A197" s="35" t="s">
        <v>32</v>
      </c>
      <c r="B197" s="33">
        <v>56</v>
      </c>
      <c r="C197" s="30">
        <v>56</v>
      </c>
      <c r="D197" s="18">
        <v>20</v>
      </c>
      <c r="E197" s="16">
        <f t="shared" si="24"/>
        <v>0.35714285714285715</v>
      </c>
      <c r="F197" s="18">
        <v>36</v>
      </c>
      <c r="G197" s="16">
        <f t="shared" si="24"/>
        <v>0.6428571428571429</v>
      </c>
      <c r="H197" s="18">
        <v>0</v>
      </c>
      <c r="I197" s="16">
        <f t="shared" si="24"/>
        <v>0</v>
      </c>
      <c r="J197" s="18">
        <v>0</v>
      </c>
      <c r="K197" s="16">
        <f t="shared" si="24"/>
        <v>0</v>
      </c>
      <c r="L197" s="18">
        <v>0</v>
      </c>
      <c r="M197" s="16">
        <f t="shared" si="29"/>
        <v>0</v>
      </c>
      <c r="N197" s="18">
        <f>SUM(D197,F197,H197)</f>
        <v>56</v>
      </c>
      <c r="O197" s="16">
        <f t="shared" si="36"/>
        <v>1</v>
      </c>
      <c r="P197" s="32">
        <f t="shared" si="37"/>
        <v>1</v>
      </c>
    </row>
    <row r="198" spans="1:16" s="46" customFormat="1">
      <c r="A198" s="29" t="s">
        <v>36</v>
      </c>
      <c r="B198" s="29">
        <f>SUM(B184:B197)</f>
        <v>2749</v>
      </c>
      <c r="C198" s="34">
        <f t="shared" si="33"/>
        <v>2749</v>
      </c>
      <c r="D198" s="29">
        <f>SUM(D184:D197)</f>
        <v>1797</v>
      </c>
      <c r="E198" s="31">
        <f t="shared" si="24"/>
        <v>0.65369225172790102</v>
      </c>
      <c r="F198" s="29">
        <f>SUM(F184:F197)</f>
        <v>817</v>
      </c>
      <c r="G198" s="31">
        <f t="shared" si="24"/>
        <v>0.29719898144779922</v>
      </c>
      <c r="H198" s="29">
        <f>SUM(H184:H197)</f>
        <v>133</v>
      </c>
      <c r="I198" s="31">
        <f t="shared" si="24"/>
        <v>4.8381229538013826E-2</v>
      </c>
      <c r="J198" s="29">
        <f>SUM(J184:J197)</f>
        <v>2</v>
      </c>
      <c r="K198" s="31">
        <f t="shared" si="24"/>
        <v>7.2753728628592216E-4</v>
      </c>
      <c r="L198" s="29">
        <f>SUM(L184:L197)</f>
        <v>0</v>
      </c>
      <c r="M198" s="31">
        <f t="shared" si="29"/>
        <v>0</v>
      </c>
      <c r="N198" s="20">
        <f>SUM(D198,F198,H198)</f>
        <v>2747</v>
      </c>
      <c r="O198" s="31">
        <f>N198/$C198</f>
        <v>0.99927246271371406</v>
      </c>
      <c r="P198" s="37"/>
    </row>
    <row r="199" spans="1:16" s="46" customFormat="1">
      <c r="A199" s="20" t="s">
        <v>1</v>
      </c>
      <c r="B199" s="29">
        <f>B153+B168+B183+B198</f>
        <v>14221</v>
      </c>
      <c r="C199" s="34">
        <f t="shared" si="33"/>
        <v>14221</v>
      </c>
      <c r="D199" s="29">
        <f>D153+D168+D183+D198</f>
        <v>9307</v>
      </c>
      <c r="E199" s="31">
        <f t="shared" si="24"/>
        <v>0.65445467969903659</v>
      </c>
      <c r="F199" s="29">
        <f>F153+F168+F183+F198</f>
        <v>3941</v>
      </c>
      <c r="G199" s="31">
        <f t="shared" si="24"/>
        <v>0.27712537796216863</v>
      </c>
      <c r="H199" s="29">
        <f>H153+H168+H183+H198</f>
        <v>921</v>
      </c>
      <c r="I199" s="31">
        <f t="shared" si="24"/>
        <v>6.4763378102805705E-2</v>
      </c>
      <c r="J199" s="29">
        <f>J153+J168+J183+J198</f>
        <v>48</v>
      </c>
      <c r="K199" s="31">
        <f t="shared" si="24"/>
        <v>3.3752900639898741E-3</v>
      </c>
      <c r="L199" s="29">
        <f>L153+L168+L183+L198</f>
        <v>4</v>
      </c>
      <c r="M199" s="31">
        <f t="shared" si="29"/>
        <v>2.8127417199915616E-4</v>
      </c>
      <c r="N199" s="29">
        <f>N153+N168+N183+N198</f>
        <v>14169</v>
      </c>
      <c r="O199" s="31">
        <f>N199/$C199</f>
        <v>0.99634343576401097</v>
      </c>
      <c r="P199" s="20"/>
    </row>
  </sheetData>
  <mergeCells count="27">
    <mergeCell ref="J137:K137"/>
    <mergeCell ref="L137:M137"/>
    <mergeCell ref="N137:P137"/>
    <mergeCell ref="A137:A138"/>
    <mergeCell ref="B137:B138"/>
    <mergeCell ref="C137:C138"/>
    <mergeCell ref="D137:E137"/>
    <mergeCell ref="F137:G137"/>
    <mergeCell ref="H137:I137"/>
    <mergeCell ref="J70:K70"/>
    <mergeCell ref="L70:M70"/>
    <mergeCell ref="N70:P70"/>
    <mergeCell ref="A70:A71"/>
    <mergeCell ref="B70:B71"/>
    <mergeCell ref="C70:C71"/>
    <mergeCell ref="D70:E70"/>
    <mergeCell ref="F70:G70"/>
    <mergeCell ref="H70:I70"/>
    <mergeCell ref="J4:K4"/>
    <mergeCell ref="L4:M4"/>
    <mergeCell ref="N4:P4"/>
    <mergeCell ref="A4:A5"/>
    <mergeCell ref="B4:B5"/>
    <mergeCell ref="C4:C5"/>
    <mergeCell ref="D4:E4"/>
    <mergeCell ref="F4:G4"/>
    <mergeCell ref="H4:I4"/>
  </mergeCells>
  <printOptions horizontalCentered="1"/>
  <pageMargins left="0.44" right="0.37" top="0.42" bottom="0.21" header="0.31496062992125984" footer="0.1400000000000000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99"/>
  <sheetViews>
    <sheetView workbookViewId="0">
      <selection activeCell="J192" sqref="J192"/>
    </sheetView>
  </sheetViews>
  <sheetFormatPr defaultRowHeight="12.75"/>
  <cols>
    <col min="1" max="1" width="11.42578125" style="6" customWidth="1"/>
    <col min="2" max="2" width="8.28515625" style="6" customWidth="1"/>
    <col min="3" max="3" width="9.140625" style="6" customWidth="1"/>
    <col min="4" max="14" width="8.5703125" style="6" customWidth="1"/>
    <col min="15" max="15" width="8.5703125" style="7" customWidth="1"/>
    <col min="16" max="16" width="8.2851562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75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8" customFormat="1" ht="12" customHeight="1">
      <c r="O3" s="9"/>
    </row>
    <row r="4" spans="1:16" s="11" customFormat="1" ht="13.5" customHeight="1">
      <c r="A4" s="65" t="s">
        <v>37</v>
      </c>
      <c r="B4" s="67" t="s">
        <v>14</v>
      </c>
      <c r="C4" s="67" t="s">
        <v>15</v>
      </c>
      <c r="D4" s="60" t="s">
        <v>4</v>
      </c>
      <c r="E4" s="61"/>
      <c r="F4" s="60" t="s">
        <v>5</v>
      </c>
      <c r="G4" s="61"/>
      <c r="H4" s="60" t="s">
        <v>0</v>
      </c>
      <c r="I4" s="61"/>
      <c r="J4" s="60" t="s">
        <v>12</v>
      </c>
      <c r="K4" s="61"/>
      <c r="L4" s="60" t="s">
        <v>13</v>
      </c>
      <c r="M4" s="61"/>
      <c r="N4" s="62" t="s">
        <v>6</v>
      </c>
      <c r="O4" s="63"/>
      <c r="P4" s="64"/>
    </row>
    <row r="5" spans="1:16" s="12" customFormat="1" ht="12">
      <c r="A5" s="66"/>
      <c r="B5" s="68"/>
      <c r="C5" s="68"/>
      <c r="D5" s="18" t="s">
        <v>17</v>
      </c>
      <c r="E5" s="18" t="s">
        <v>3</v>
      </c>
      <c r="F5" s="18" t="s">
        <v>17</v>
      </c>
      <c r="G5" s="18" t="s">
        <v>3</v>
      </c>
      <c r="H5" s="18" t="s">
        <v>17</v>
      </c>
      <c r="I5" s="18" t="s">
        <v>3</v>
      </c>
      <c r="J5" s="18" t="s">
        <v>17</v>
      </c>
      <c r="K5" s="18" t="s">
        <v>3</v>
      </c>
      <c r="L5" s="18" t="s">
        <v>17</v>
      </c>
      <c r="M5" s="18" t="s">
        <v>3</v>
      </c>
      <c r="N5" s="18" t="s">
        <v>2</v>
      </c>
      <c r="O5" s="19" t="s">
        <v>3</v>
      </c>
      <c r="P5" s="18" t="s">
        <v>7</v>
      </c>
    </row>
    <row r="6" spans="1:16" s="12" customFormat="1" ht="12">
      <c r="A6" s="35" t="s">
        <v>19</v>
      </c>
      <c r="B6" s="47">
        <v>518</v>
      </c>
      <c r="C6" s="30">
        <v>518</v>
      </c>
      <c r="D6" s="18">
        <v>375</v>
      </c>
      <c r="E6" s="16">
        <f t="shared" ref="E6:K63" si="0">D6/$C6</f>
        <v>0.72393822393822393</v>
      </c>
      <c r="F6" s="18">
        <v>93</v>
      </c>
      <c r="G6" s="16">
        <f t="shared" si="0"/>
        <v>0.17953667953667954</v>
      </c>
      <c r="H6" s="18">
        <v>41</v>
      </c>
      <c r="I6" s="16">
        <f t="shared" si="0"/>
        <v>7.9150579150579145E-2</v>
      </c>
      <c r="J6" s="48">
        <v>9</v>
      </c>
      <c r="K6" s="16">
        <f t="shared" si="0"/>
        <v>1.7374517374517374E-2</v>
      </c>
      <c r="L6" s="49">
        <v>0</v>
      </c>
      <c r="M6" s="16">
        <f t="shared" ref="M6:M63" si="1">L6/$C6</f>
        <v>0</v>
      </c>
      <c r="N6" s="18">
        <f>SUM(D6,F6,H6)</f>
        <v>509</v>
      </c>
      <c r="O6" s="16">
        <f>N6/$C6</f>
        <v>0.98262548262548266</v>
      </c>
      <c r="P6" s="32">
        <f>RANK(O6,O$6:O$19,0)</f>
        <v>11</v>
      </c>
    </row>
    <row r="7" spans="1:16" s="12" customFormat="1" ht="12">
      <c r="A7" s="35" t="s">
        <v>20</v>
      </c>
      <c r="B7" s="33">
        <v>490</v>
      </c>
      <c r="C7" s="30">
        <v>490</v>
      </c>
      <c r="D7" s="18">
        <v>434</v>
      </c>
      <c r="E7" s="16">
        <f t="shared" si="0"/>
        <v>0.88571428571428568</v>
      </c>
      <c r="F7" s="18">
        <v>39</v>
      </c>
      <c r="G7" s="16">
        <f t="shared" si="0"/>
        <v>7.9591836734693874E-2</v>
      </c>
      <c r="H7" s="18">
        <v>14</v>
      </c>
      <c r="I7" s="16">
        <f t="shared" si="0"/>
        <v>2.8571428571428571E-2</v>
      </c>
      <c r="J7" s="18">
        <v>3</v>
      </c>
      <c r="K7" s="16">
        <f t="shared" si="0"/>
        <v>6.1224489795918364E-3</v>
      </c>
      <c r="L7" s="18">
        <v>0</v>
      </c>
      <c r="M7" s="16">
        <f t="shared" si="1"/>
        <v>0</v>
      </c>
      <c r="N7" s="18">
        <f t="shared" ref="N7:N65" si="2">SUM(D7,F7,H7)</f>
        <v>487</v>
      </c>
      <c r="O7" s="16">
        <f t="shared" ref="O7:O19" si="3">N7/$C7</f>
        <v>0.9938775510204082</v>
      </c>
      <c r="P7" s="32">
        <f t="shared" ref="P7:P19" si="4">RANK(O7,O$6:O$19,0)</f>
        <v>8</v>
      </c>
    </row>
    <row r="8" spans="1:16" s="12" customFormat="1" ht="12">
      <c r="A8" s="35" t="s">
        <v>21</v>
      </c>
      <c r="B8" s="17">
        <v>583</v>
      </c>
      <c r="C8" s="30">
        <v>583</v>
      </c>
      <c r="D8" s="18">
        <v>412</v>
      </c>
      <c r="E8" s="16">
        <f t="shared" si="0"/>
        <v>0.70668953687821612</v>
      </c>
      <c r="F8" s="18">
        <v>115</v>
      </c>
      <c r="G8" s="16">
        <f t="shared" si="0"/>
        <v>0.19725557461406518</v>
      </c>
      <c r="H8" s="18">
        <v>56</v>
      </c>
      <c r="I8" s="16">
        <f t="shared" si="0"/>
        <v>9.6054888507718691E-2</v>
      </c>
      <c r="J8" s="48">
        <v>0</v>
      </c>
      <c r="K8" s="16">
        <f t="shared" si="0"/>
        <v>0</v>
      </c>
      <c r="L8" s="18">
        <v>0</v>
      </c>
      <c r="M8" s="16">
        <f t="shared" si="1"/>
        <v>0</v>
      </c>
      <c r="N8" s="18">
        <f t="shared" si="2"/>
        <v>583</v>
      </c>
      <c r="O8" s="16">
        <f t="shared" si="3"/>
        <v>1</v>
      </c>
      <c r="P8" s="32">
        <f t="shared" si="4"/>
        <v>1</v>
      </c>
    </row>
    <row r="9" spans="1:16" s="12" customFormat="1" ht="12">
      <c r="A9" s="35" t="s">
        <v>22</v>
      </c>
      <c r="B9" s="33">
        <v>300</v>
      </c>
      <c r="C9" s="30">
        <v>300</v>
      </c>
      <c r="D9" s="18">
        <v>223</v>
      </c>
      <c r="E9" s="16">
        <f t="shared" si="0"/>
        <v>0.74333333333333329</v>
      </c>
      <c r="F9" s="18">
        <v>45</v>
      </c>
      <c r="G9" s="16">
        <f t="shared" si="0"/>
        <v>0.15</v>
      </c>
      <c r="H9" s="18">
        <v>32</v>
      </c>
      <c r="I9" s="16">
        <f t="shared" si="0"/>
        <v>0.10666666666666667</v>
      </c>
      <c r="J9" s="18"/>
      <c r="K9" s="16">
        <f t="shared" si="0"/>
        <v>0</v>
      </c>
      <c r="L9" s="18"/>
      <c r="M9" s="16">
        <f t="shared" si="1"/>
        <v>0</v>
      </c>
      <c r="N9" s="18">
        <f t="shared" si="2"/>
        <v>300</v>
      </c>
      <c r="O9" s="16">
        <f t="shared" si="3"/>
        <v>1</v>
      </c>
      <c r="P9" s="32">
        <f t="shared" si="4"/>
        <v>1</v>
      </c>
    </row>
    <row r="10" spans="1:16" s="12" customFormat="1" ht="12">
      <c r="A10" s="35" t="s">
        <v>23</v>
      </c>
      <c r="B10" s="17">
        <v>384</v>
      </c>
      <c r="C10" s="30">
        <v>384</v>
      </c>
      <c r="D10" s="18">
        <v>319</v>
      </c>
      <c r="E10" s="16">
        <f t="shared" si="0"/>
        <v>0.83072916666666663</v>
      </c>
      <c r="F10" s="18">
        <v>47</v>
      </c>
      <c r="G10" s="16">
        <f t="shared" si="0"/>
        <v>0.12239583333333333</v>
      </c>
      <c r="H10" s="18">
        <v>18</v>
      </c>
      <c r="I10" s="16">
        <f t="shared" si="0"/>
        <v>4.6875E-2</v>
      </c>
      <c r="J10" s="42">
        <v>0</v>
      </c>
      <c r="K10" s="16">
        <f t="shared" si="0"/>
        <v>0</v>
      </c>
      <c r="L10" s="18">
        <v>0</v>
      </c>
      <c r="M10" s="16">
        <f t="shared" si="1"/>
        <v>0</v>
      </c>
      <c r="N10" s="18">
        <f t="shared" si="2"/>
        <v>384</v>
      </c>
      <c r="O10" s="16">
        <f t="shared" si="3"/>
        <v>1</v>
      </c>
      <c r="P10" s="32">
        <f t="shared" si="4"/>
        <v>1</v>
      </c>
    </row>
    <row r="11" spans="1:16" s="12" customFormat="1" ht="12">
      <c r="A11" s="36" t="s">
        <v>24</v>
      </c>
      <c r="B11" s="17">
        <v>305</v>
      </c>
      <c r="C11" s="30">
        <f t="shared" ref="C11:C57" si="5">SUM(D11,F11,H11,J11,L11)</f>
        <v>305</v>
      </c>
      <c r="D11" s="18">
        <v>196</v>
      </c>
      <c r="E11" s="16">
        <f t="shared" si="0"/>
        <v>0.64262295081967213</v>
      </c>
      <c r="F11" s="18">
        <v>92</v>
      </c>
      <c r="G11" s="16">
        <f t="shared" si="0"/>
        <v>0.30163934426229511</v>
      </c>
      <c r="H11" s="18">
        <v>12</v>
      </c>
      <c r="I11" s="16">
        <f t="shared" si="0"/>
        <v>3.9344262295081971E-2</v>
      </c>
      <c r="J11" s="48">
        <v>4</v>
      </c>
      <c r="K11" s="16">
        <f t="shared" si="0"/>
        <v>1.3114754098360656E-2</v>
      </c>
      <c r="L11" s="18">
        <v>1</v>
      </c>
      <c r="M11" s="16">
        <f t="shared" si="1"/>
        <v>3.2786885245901639E-3</v>
      </c>
      <c r="N11" s="18">
        <f t="shared" si="2"/>
        <v>300</v>
      </c>
      <c r="O11" s="16">
        <f t="shared" si="3"/>
        <v>0.98360655737704916</v>
      </c>
      <c r="P11" s="32">
        <f t="shared" si="4"/>
        <v>10</v>
      </c>
    </row>
    <row r="12" spans="1:16" s="12" customFormat="1" ht="12">
      <c r="A12" s="36" t="s">
        <v>25</v>
      </c>
      <c r="B12" s="30">
        <v>288</v>
      </c>
      <c r="C12" s="30">
        <f t="shared" si="5"/>
        <v>288</v>
      </c>
      <c r="D12" s="18">
        <v>111</v>
      </c>
      <c r="E12" s="16">
        <f t="shared" si="0"/>
        <v>0.38541666666666669</v>
      </c>
      <c r="F12" s="18">
        <v>93</v>
      </c>
      <c r="G12" s="16">
        <f t="shared" si="0"/>
        <v>0.32291666666666669</v>
      </c>
      <c r="H12" s="18">
        <v>67</v>
      </c>
      <c r="I12" s="16">
        <f t="shared" si="0"/>
        <v>0.2326388888888889</v>
      </c>
      <c r="J12" s="18">
        <v>14</v>
      </c>
      <c r="K12" s="16">
        <f t="shared" si="0"/>
        <v>4.8611111111111112E-2</v>
      </c>
      <c r="L12" s="18">
        <v>3</v>
      </c>
      <c r="M12" s="16">
        <f t="shared" si="1"/>
        <v>1.0416666666666666E-2</v>
      </c>
      <c r="N12" s="18">
        <f t="shared" si="2"/>
        <v>271</v>
      </c>
      <c r="O12" s="16">
        <f t="shared" si="3"/>
        <v>0.94097222222222221</v>
      </c>
      <c r="P12" s="32">
        <f t="shared" si="4"/>
        <v>13</v>
      </c>
    </row>
    <row r="13" spans="1:16" s="12" customFormat="1" ht="12">
      <c r="A13" s="35" t="s">
        <v>26</v>
      </c>
      <c r="B13" s="17">
        <v>165</v>
      </c>
      <c r="C13" s="30">
        <f t="shared" si="5"/>
        <v>165</v>
      </c>
      <c r="D13" s="18">
        <v>78</v>
      </c>
      <c r="E13" s="16">
        <f t="shared" si="0"/>
        <v>0.47272727272727272</v>
      </c>
      <c r="F13" s="18">
        <v>58</v>
      </c>
      <c r="G13" s="16">
        <f t="shared" si="0"/>
        <v>0.3515151515151515</v>
      </c>
      <c r="H13" s="18">
        <v>29</v>
      </c>
      <c r="I13" s="16">
        <f t="shared" si="0"/>
        <v>0.17575757575757575</v>
      </c>
      <c r="J13" s="48">
        <v>0</v>
      </c>
      <c r="K13" s="16">
        <f t="shared" si="0"/>
        <v>0</v>
      </c>
      <c r="L13" s="18">
        <v>0</v>
      </c>
      <c r="M13" s="16">
        <f t="shared" si="1"/>
        <v>0</v>
      </c>
      <c r="N13" s="18">
        <f t="shared" si="2"/>
        <v>165</v>
      </c>
      <c r="O13" s="16">
        <f t="shared" si="3"/>
        <v>1</v>
      </c>
      <c r="P13" s="32">
        <f t="shared" si="4"/>
        <v>1</v>
      </c>
    </row>
    <row r="14" spans="1:16" s="12" customFormat="1" ht="12">
      <c r="A14" s="35" t="s">
        <v>27</v>
      </c>
      <c r="B14" s="33">
        <v>181</v>
      </c>
      <c r="C14" s="30">
        <f t="shared" si="5"/>
        <v>181</v>
      </c>
      <c r="D14" s="18">
        <v>149</v>
      </c>
      <c r="E14" s="16">
        <f t="shared" si="0"/>
        <v>0.82320441988950277</v>
      </c>
      <c r="F14" s="18">
        <v>18</v>
      </c>
      <c r="G14" s="16">
        <f t="shared" si="0"/>
        <v>9.9447513812154692E-2</v>
      </c>
      <c r="H14" s="18">
        <v>13</v>
      </c>
      <c r="I14" s="16">
        <f t="shared" si="0"/>
        <v>7.18232044198895E-2</v>
      </c>
      <c r="J14" s="18">
        <v>1</v>
      </c>
      <c r="K14" s="16">
        <f t="shared" si="0"/>
        <v>5.5248618784530384E-3</v>
      </c>
      <c r="L14" s="18">
        <v>0</v>
      </c>
      <c r="M14" s="16">
        <f t="shared" si="1"/>
        <v>0</v>
      </c>
      <c r="N14" s="18">
        <f t="shared" si="2"/>
        <v>180</v>
      </c>
      <c r="O14" s="16">
        <f t="shared" si="3"/>
        <v>0.99447513812154698</v>
      </c>
      <c r="P14" s="32">
        <f t="shared" si="4"/>
        <v>7</v>
      </c>
    </row>
    <row r="15" spans="1:16" s="12" customFormat="1" ht="12">
      <c r="A15" s="35" t="s">
        <v>28</v>
      </c>
      <c r="B15" s="47">
        <v>96</v>
      </c>
      <c r="C15" s="30">
        <f t="shared" si="5"/>
        <v>96</v>
      </c>
      <c r="D15" s="18">
        <v>79</v>
      </c>
      <c r="E15" s="16">
        <f t="shared" si="0"/>
        <v>0.82291666666666663</v>
      </c>
      <c r="F15" s="18">
        <v>12</v>
      </c>
      <c r="G15" s="16">
        <f t="shared" si="0"/>
        <v>0.125</v>
      </c>
      <c r="H15" s="18">
        <v>4</v>
      </c>
      <c r="I15" s="16">
        <f t="shared" si="0"/>
        <v>4.1666666666666664E-2</v>
      </c>
      <c r="J15" s="48">
        <v>1</v>
      </c>
      <c r="K15" s="16">
        <f t="shared" si="0"/>
        <v>1.0416666666666666E-2</v>
      </c>
      <c r="L15" s="49">
        <v>0</v>
      </c>
      <c r="M15" s="16">
        <f t="shared" si="1"/>
        <v>0</v>
      </c>
      <c r="N15" s="18">
        <f t="shared" si="2"/>
        <v>95</v>
      </c>
      <c r="O15" s="16">
        <f t="shared" si="3"/>
        <v>0.98958333333333337</v>
      </c>
      <c r="P15" s="32">
        <f t="shared" si="4"/>
        <v>9</v>
      </c>
    </row>
    <row r="16" spans="1:16" s="12" customFormat="1" ht="12">
      <c r="A16" s="35" t="s">
        <v>29</v>
      </c>
      <c r="B16" s="17">
        <v>236</v>
      </c>
      <c r="C16" s="30">
        <v>236</v>
      </c>
      <c r="D16" s="18">
        <v>199</v>
      </c>
      <c r="E16" s="16">
        <f t="shared" si="0"/>
        <v>0.84322033898305082</v>
      </c>
      <c r="F16" s="18">
        <v>35</v>
      </c>
      <c r="G16" s="16">
        <f t="shared" si="0"/>
        <v>0.14830508474576271</v>
      </c>
      <c r="H16" s="18">
        <v>2</v>
      </c>
      <c r="I16" s="16">
        <f t="shared" si="0"/>
        <v>8.4745762711864406E-3</v>
      </c>
      <c r="J16" s="48"/>
      <c r="K16" s="16">
        <f t="shared" si="0"/>
        <v>0</v>
      </c>
      <c r="L16" s="18"/>
      <c r="M16" s="16">
        <f t="shared" si="1"/>
        <v>0</v>
      </c>
      <c r="N16" s="18">
        <f t="shared" si="2"/>
        <v>236</v>
      </c>
      <c r="O16" s="16">
        <f t="shared" si="3"/>
        <v>1</v>
      </c>
      <c r="P16" s="32">
        <f t="shared" si="4"/>
        <v>1</v>
      </c>
    </row>
    <row r="17" spans="1:16" s="12" customFormat="1" ht="12">
      <c r="A17" s="35" t="s">
        <v>30</v>
      </c>
      <c r="B17" s="17">
        <v>388</v>
      </c>
      <c r="C17" s="30">
        <v>388</v>
      </c>
      <c r="D17" s="18">
        <v>333</v>
      </c>
      <c r="E17" s="16">
        <f t="shared" si="0"/>
        <v>0.85824742268041232</v>
      </c>
      <c r="F17" s="18">
        <v>30</v>
      </c>
      <c r="G17" s="16">
        <f t="shared" si="0"/>
        <v>7.7319587628865982E-2</v>
      </c>
      <c r="H17" s="18">
        <v>14</v>
      </c>
      <c r="I17" s="16">
        <f t="shared" si="0"/>
        <v>3.608247422680412E-2</v>
      </c>
      <c r="J17" s="42">
        <v>9</v>
      </c>
      <c r="K17" s="16">
        <f t="shared" si="0"/>
        <v>2.3195876288659795E-2</v>
      </c>
      <c r="L17" s="18">
        <v>2</v>
      </c>
      <c r="M17" s="16">
        <f t="shared" si="1"/>
        <v>5.1546391752577319E-3</v>
      </c>
      <c r="N17" s="18">
        <f t="shared" si="2"/>
        <v>377</v>
      </c>
      <c r="O17" s="16">
        <f t="shared" si="3"/>
        <v>0.97164948453608246</v>
      </c>
      <c r="P17" s="32">
        <f t="shared" si="4"/>
        <v>12</v>
      </c>
    </row>
    <row r="18" spans="1:16" s="12" customFormat="1" ht="12">
      <c r="A18" s="35" t="s">
        <v>31</v>
      </c>
      <c r="B18" s="17">
        <v>57</v>
      </c>
      <c r="C18" s="30">
        <v>57</v>
      </c>
      <c r="D18" s="18">
        <v>21</v>
      </c>
      <c r="E18" s="16">
        <f t="shared" si="0"/>
        <v>0.36842105263157893</v>
      </c>
      <c r="F18" s="18">
        <v>13</v>
      </c>
      <c r="G18" s="16">
        <f t="shared" si="0"/>
        <v>0.22807017543859648</v>
      </c>
      <c r="H18" s="18">
        <v>19</v>
      </c>
      <c r="I18" s="16">
        <f t="shared" si="0"/>
        <v>0.33333333333333331</v>
      </c>
      <c r="J18" s="18">
        <v>4</v>
      </c>
      <c r="K18" s="16">
        <f t="shared" si="0"/>
        <v>7.0175438596491224E-2</v>
      </c>
      <c r="L18" s="18">
        <v>0</v>
      </c>
      <c r="M18" s="16">
        <f t="shared" si="1"/>
        <v>0</v>
      </c>
      <c r="N18" s="18">
        <f t="shared" si="2"/>
        <v>53</v>
      </c>
      <c r="O18" s="16">
        <f t="shared" si="3"/>
        <v>0.92982456140350878</v>
      </c>
      <c r="P18" s="32">
        <f t="shared" si="4"/>
        <v>14</v>
      </c>
    </row>
    <row r="19" spans="1:16" s="12" customFormat="1" ht="12">
      <c r="A19" s="35" t="s">
        <v>32</v>
      </c>
      <c r="B19" s="33">
        <v>19</v>
      </c>
      <c r="C19" s="30">
        <v>19</v>
      </c>
      <c r="D19" s="18">
        <v>4</v>
      </c>
      <c r="E19" s="16">
        <f t="shared" si="0"/>
        <v>0.21052631578947367</v>
      </c>
      <c r="F19" s="18">
        <v>14</v>
      </c>
      <c r="G19" s="16">
        <f t="shared" si="0"/>
        <v>0.73684210526315785</v>
      </c>
      <c r="H19" s="18">
        <v>1</v>
      </c>
      <c r="I19" s="16">
        <f t="shared" si="0"/>
        <v>5.2631578947368418E-2</v>
      </c>
      <c r="J19" s="18">
        <v>0</v>
      </c>
      <c r="K19" s="16">
        <f t="shared" si="0"/>
        <v>0</v>
      </c>
      <c r="L19" s="18">
        <v>0</v>
      </c>
      <c r="M19" s="16">
        <f t="shared" si="1"/>
        <v>0</v>
      </c>
      <c r="N19" s="18">
        <f t="shared" si="2"/>
        <v>19</v>
      </c>
      <c r="O19" s="16">
        <f t="shared" si="3"/>
        <v>1</v>
      </c>
      <c r="P19" s="32">
        <f t="shared" si="4"/>
        <v>1</v>
      </c>
    </row>
    <row r="20" spans="1:16" s="38" customFormat="1" ht="12">
      <c r="A20" s="29" t="s">
        <v>33</v>
      </c>
      <c r="B20" s="29">
        <f>SUM(B6:B19)</f>
        <v>4010</v>
      </c>
      <c r="C20" s="34">
        <f t="shared" si="5"/>
        <v>4010</v>
      </c>
      <c r="D20" s="29">
        <f>SUM(D6:D19)</f>
        <v>2933</v>
      </c>
      <c r="E20" s="31">
        <f t="shared" si="0"/>
        <v>0.73142144638403994</v>
      </c>
      <c r="F20" s="29">
        <f>SUM(F6:F19)</f>
        <v>704</v>
      </c>
      <c r="G20" s="31">
        <f t="shared" si="0"/>
        <v>0.17556109725685787</v>
      </c>
      <c r="H20" s="29">
        <f>SUM(H6:H19)</f>
        <v>322</v>
      </c>
      <c r="I20" s="31">
        <f t="shared" si="0"/>
        <v>8.029925187032419E-2</v>
      </c>
      <c r="J20" s="29">
        <f>SUM(J6:J19)</f>
        <v>45</v>
      </c>
      <c r="K20" s="31">
        <f t="shared" si="0"/>
        <v>1.1221945137157107E-2</v>
      </c>
      <c r="L20" s="29">
        <f>SUM(L6:L19)</f>
        <v>6</v>
      </c>
      <c r="M20" s="31">
        <f t="shared" si="1"/>
        <v>1.4962593516209476E-3</v>
      </c>
      <c r="N20" s="20">
        <f>SUM(D20,F20,H20)</f>
        <v>3959</v>
      </c>
      <c r="O20" s="31">
        <f>N20/$C20</f>
        <v>0.98728179551122197</v>
      </c>
      <c r="P20" s="37"/>
    </row>
    <row r="21" spans="1:16" s="12" customFormat="1" ht="12">
      <c r="A21" s="35" t="s">
        <v>19</v>
      </c>
      <c r="B21" s="47">
        <v>610</v>
      </c>
      <c r="C21" s="30">
        <v>610</v>
      </c>
      <c r="D21" s="18">
        <v>393</v>
      </c>
      <c r="E21" s="16">
        <f t="shared" si="0"/>
        <v>0.6442622950819672</v>
      </c>
      <c r="F21" s="18">
        <v>160</v>
      </c>
      <c r="G21" s="16">
        <f t="shared" si="0"/>
        <v>0.26229508196721313</v>
      </c>
      <c r="H21" s="18">
        <v>49</v>
      </c>
      <c r="I21" s="16">
        <f t="shared" si="0"/>
        <v>8.0327868852459017E-2</v>
      </c>
      <c r="J21" s="48">
        <v>8</v>
      </c>
      <c r="K21" s="16">
        <f t="shared" si="0"/>
        <v>1.3114754098360656E-2</v>
      </c>
      <c r="L21" s="49">
        <v>0</v>
      </c>
      <c r="M21" s="16">
        <f t="shared" si="1"/>
        <v>0</v>
      </c>
      <c r="N21" s="18">
        <f t="shared" si="2"/>
        <v>602</v>
      </c>
      <c r="O21" s="16">
        <f t="shared" ref="O21:O66" si="6">N21/$C21</f>
        <v>0.9868852459016394</v>
      </c>
      <c r="P21" s="32">
        <f>RANK(O21,O$21:O$34,0)</f>
        <v>8</v>
      </c>
    </row>
    <row r="22" spans="1:16" s="12" customFormat="1" ht="12">
      <c r="A22" s="35" t="s">
        <v>20</v>
      </c>
      <c r="B22" s="33">
        <v>706</v>
      </c>
      <c r="C22" s="30">
        <v>706</v>
      </c>
      <c r="D22" s="18">
        <v>461</v>
      </c>
      <c r="E22" s="16">
        <f t="shared" si="0"/>
        <v>0.65297450424929182</v>
      </c>
      <c r="F22" s="18">
        <v>91</v>
      </c>
      <c r="G22" s="16">
        <f t="shared" si="0"/>
        <v>0.12889518413597734</v>
      </c>
      <c r="H22" s="18">
        <v>104</v>
      </c>
      <c r="I22" s="16">
        <f t="shared" si="0"/>
        <v>0.14730878186968838</v>
      </c>
      <c r="J22" s="18">
        <v>41</v>
      </c>
      <c r="K22" s="16">
        <f t="shared" si="0"/>
        <v>5.8073654390934842E-2</v>
      </c>
      <c r="L22" s="18">
        <v>9</v>
      </c>
      <c r="M22" s="16">
        <f t="shared" si="1"/>
        <v>1.2747875354107648E-2</v>
      </c>
      <c r="N22" s="18">
        <f t="shared" si="2"/>
        <v>656</v>
      </c>
      <c r="O22" s="16">
        <f t="shared" si="6"/>
        <v>0.92917847025495748</v>
      </c>
      <c r="P22" s="32">
        <f t="shared" ref="P22:P34" si="7">RANK(O22,O$21:O$34,0)</f>
        <v>13</v>
      </c>
    </row>
    <row r="23" spans="1:16" s="12" customFormat="1" ht="12">
      <c r="A23" s="35" t="s">
        <v>21</v>
      </c>
      <c r="B23" s="17">
        <v>555</v>
      </c>
      <c r="C23" s="30">
        <v>555</v>
      </c>
      <c r="D23" s="18">
        <v>424</v>
      </c>
      <c r="E23" s="16">
        <f t="shared" si="0"/>
        <v>0.76396396396396393</v>
      </c>
      <c r="F23" s="18">
        <v>96</v>
      </c>
      <c r="G23" s="16">
        <f t="shared" si="0"/>
        <v>0.17297297297297298</v>
      </c>
      <c r="H23" s="18">
        <v>35</v>
      </c>
      <c r="I23" s="16">
        <f t="shared" si="0"/>
        <v>6.3063063063063057E-2</v>
      </c>
      <c r="J23" s="48">
        <v>0</v>
      </c>
      <c r="K23" s="16">
        <f t="shared" si="0"/>
        <v>0</v>
      </c>
      <c r="L23" s="18">
        <v>0</v>
      </c>
      <c r="M23" s="16">
        <f t="shared" si="1"/>
        <v>0</v>
      </c>
      <c r="N23" s="18">
        <f t="shared" si="2"/>
        <v>555</v>
      </c>
      <c r="O23" s="16">
        <f t="shared" si="6"/>
        <v>1</v>
      </c>
      <c r="P23" s="32">
        <f t="shared" si="7"/>
        <v>1</v>
      </c>
    </row>
    <row r="24" spans="1:16" s="12" customFormat="1" ht="12">
      <c r="A24" s="35" t="s">
        <v>22</v>
      </c>
      <c r="B24" s="33">
        <v>332</v>
      </c>
      <c r="C24" s="30">
        <v>332</v>
      </c>
      <c r="D24" s="18">
        <v>238</v>
      </c>
      <c r="E24" s="16">
        <f t="shared" si="0"/>
        <v>0.7168674698795181</v>
      </c>
      <c r="F24" s="18">
        <v>73</v>
      </c>
      <c r="G24" s="16">
        <f t="shared" si="0"/>
        <v>0.21987951807228914</v>
      </c>
      <c r="H24" s="18">
        <v>20</v>
      </c>
      <c r="I24" s="16">
        <f t="shared" si="0"/>
        <v>6.0240963855421686E-2</v>
      </c>
      <c r="J24" s="18">
        <v>1</v>
      </c>
      <c r="K24" s="16">
        <f t="shared" si="0"/>
        <v>3.0120481927710845E-3</v>
      </c>
      <c r="L24" s="18"/>
      <c r="M24" s="16">
        <f t="shared" si="1"/>
        <v>0</v>
      </c>
      <c r="N24" s="18">
        <f t="shared" si="2"/>
        <v>331</v>
      </c>
      <c r="O24" s="16">
        <f t="shared" si="6"/>
        <v>0.99698795180722888</v>
      </c>
      <c r="P24" s="32">
        <f t="shared" si="7"/>
        <v>6</v>
      </c>
    </row>
    <row r="25" spans="1:16" s="12" customFormat="1" ht="12">
      <c r="A25" s="35" t="s">
        <v>23</v>
      </c>
      <c r="B25" s="17">
        <v>362</v>
      </c>
      <c r="C25" s="30">
        <v>362</v>
      </c>
      <c r="D25" s="18">
        <v>249</v>
      </c>
      <c r="E25" s="16">
        <f t="shared" si="0"/>
        <v>0.68784530386740328</v>
      </c>
      <c r="F25" s="18">
        <v>82</v>
      </c>
      <c r="G25" s="16">
        <f t="shared" si="0"/>
        <v>0.22651933701657459</v>
      </c>
      <c r="H25" s="18">
        <v>31</v>
      </c>
      <c r="I25" s="16">
        <f t="shared" si="0"/>
        <v>8.5635359116022103E-2</v>
      </c>
      <c r="J25" s="42">
        <v>0</v>
      </c>
      <c r="K25" s="16">
        <f t="shared" si="0"/>
        <v>0</v>
      </c>
      <c r="L25" s="18">
        <v>0</v>
      </c>
      <c r="M25" s="16">
        <f t="shared" si="1"/>
        <v>0</v>
      </c>
      <c r="N25" s="18">
        <f t="shared" si="2"/>
        <v>362</v>
      </c>
      <c r="O25" s="16">
        <f t="shared" si="6"/>
        <v>1</v>
      </c>
      <c r="P25" s="32">
        <f t="shared" si="7"/>
        <v>1</v>
      </c>
    </row>
    <row r="26" spans="1:16" s="12" customFormat="1" ht="12">
      <c r="A26" s="36" t="s">
        <v>24</v>
      </c>
      <c r="B26" s="17">
        <v>260</v>
      </c>
      <c r="C26" s="30">
        <f t="shared" si="5"/>
        <v>260</v>
      </c>
      <c r="D26" s="18">
        <v>145</v>
      </c>
      <c r="E26" s="16">
        <f t="shared" si="0"/>
        <v>0.55769230769230771</v>
      </c>
      <c r="F26" s="18">
        <v>61</v>
      </c>
      <c r="G26" s="16">
        <f t="shared" si="0"/>
        <v>0.23461538461538461</v>
      </c>
      <c r="H26" s="18">
        <v>43</v>
      </c>
      <c r="I26" s="16">
        <f t="shared" si="0"/>
        <v>0.16538461538461538</v>
      </c>
      <c r="J26" s="48">
        <v>9</v>
      </c>
      <c r="K26" s="16">
        <f t="shared" si="0"/>
        <v>3.4615384615384617E-2</v>
      </c>
      <c r="L26" s="18">
        <v>2</v>
      </c>
      <c r="M26" s="16">
        <f t="shared" si="1"/>
        <v>7.6923076923076927E-3</v>
      </c>
      <c r="N26" s="18">
        <f t="shared" si="2"/>
        <v>249</v>
      </c>
      <c r="O26" s="16">
        <f t="shared" si="6"/>
        <v>0.95769230769230773</v>
      </c>
      <c r="P26" s="32">
        <f t="shared" si="7"/>
        <v>12</v>
      </c>
    </row>
    <row r="27" spans="1:16" s="12" customFormat="1" ht="12">
      <c r="A27" s="36" t="s">
        <v>25</v>
      </c>
      <c r="B27" s="30">
        <v>267</v>
      </c>
      <c r="C27" s="30">
        <f t="shared" si="5"/>
        <v>267</v>
      </c>
      <c r="D27" s="18">
        <v>141</v>
      </c>
      <c r="E27" s="16">
        <f t="shared" si="0"/>
        <v>0.5280898876404494</v>
      </c>
      <c r="F27" s="18">
        <v>99</v>
      </c>
      <c r="G27" s="16">
        <f t="shared" si="0"/>
        <v>0.3707865168539326</v>
      </c>
      <c r="H27" s="18">
        <v>23</v>
      </c>
      <c r="I27" s="16">
        <f t="shared" si="0"/>
        <v>8.6142322097378279E-2</v>
      </c>
      <c r="J27" s="18">
        <v>4</v>
      </c>
      <c r="K27" s="16">
        <f t="shared" si="0"/>
        <v>1.4981273408239701E-2</v>
      </c>
      <c r="L27" s="18">
        <v>0</v>
      </c>
      <c r="M27" s="16">
        <f t="shared" si="1"/>
        <v>0</v>
      </c>
      <c r="N27" s="18">
        <f t="shared" si="2"/>
        <v>263</v>
      </c>
      <c r="O27" s="16">
        <f t="shared" si="6"/>
        <v>0.98501872659176026</v>
      </c>
      <c r="P27" s="32">
        <f t="shared" si="7"/>
        <v>9</v>
      </c>
    </row>
    <row r="28" spans="1:16" s="12" customFormat="1" ht="12">
      <c r="A28" s="35" t="s">
        <v>26</v>
      </c>
      <c r="B28" s="17">
        <v>113</v>
      </c>
      <c r="C28" s="30">
        <v>113</v>
      </c>
      <c r="D28" s="18">
        <v>51</v>
      </c>
      <c r="E28" s="16">
        <f t="shared" si="0"/>
        <v>0.45132743362831856</v>
      </c>
      <c r="F28" s="18">
        <v>38</v>
      </c>
      <c r="G28" s="16">
        <f t="shared" si="0"/>
        <v>0.33628318584070799</v>
      </c>
      <c r="H28" s="18">
        <v>22</v>
      </c>
      <c r="I28" s="16">
        <f t="shared" si="0"/>
        <v>0.19469026548672566</v>
      </c>
      <c r="J28" s="48">
        <v>1</v>
      </c>
      <c r="K28" s="16">
        <f t="shared" si="0"/>
        <v>8.8495575221238937E-3</v>
      </c>
      <c r="L28" s="18">
        <v>1</v>
      </c>
      <c r="M28" s="16">
        <f t="shared" si="1"/>
        <v>8.8495575221238937E-3</v>
      </c>
      <c r="N28" s="18">
        <f t="shared" si="2"/>
        <v>111</v>
      </c>
      <c r="O28" s="16">
        <f t="shared" si="6"/>
        <v>0.98230088495575218</v>
      </c>
      <c r="P28" s="32">
        <f t="shared" si="7"/>
        <v>10</v>
      </c>
    </row>
    <row r="29" spans="1:16" s="12" customFormat="1" ht="12">
      <c r="A29" s="35" t="s">
        <v>27</v>
      </c>
      <c r="B29" s="33">
        <v>159</v>
      </c>
      <c r="C29" s="30">
        <v>159</v>
      </c>
      <c r="D29" s="18">
        <v>115</v>
      </c>
      <c r="E29" s="16">
        <f t="shared" si="0"/>
        <v>0.72327044025157228</v>
      </c>
      <c r="F29" s="18">
        <v>41</v>
      </c>
      <c r="G29" s="16">
        <f t="shared" si="0"/>
        <v>0.25786163522012578</v>
      </c>
      <c r="H29" s="18">
        <v>3</v>
      </c>
      <c r="I29" s="16">
        <f t="shared" si="0"/>
        <v>1.8867924528301886E-2</v>
      </c>
      <c r="J29" s="18">
        <v>0</v>
      </c>
      <c r="K29" s="16">
        <f t="shared" si="0"/>
        <v>0</v>
      </c>
      <c r="L29" s="18">
        <v>0</v>
      </c>
      <c r="M29" s="16">
        <f t="shared" si="1"/>
        <v>0</v>
      </c>
      <c r="N29" s="18">
        <f t="shared" si="2"/>
        <v>159</v>
      </c>
      <c r="O29" s="16">
        <f t="shared" si="6"/>
        <v>1</v>
      </c>
      <c r="P29" s="32">
        <f t="shared" si="7"/>
        <v>1</v>
      </c>
    </row>
    <row r="30" spans="1:16" s="12" customFormat="1" ht="12">
      <c r="A30" s="35" t="s">
        <v>28</v>
      </c>
      <c r="B30" s="47">
        <f>D30+F30+H30+J30+L30</f>
        <v>94</v>
      </c>
      <c r="C30" s="30">
        <v>94</v>
      </c>
      <c r="D30" s="18">
        <v>23</v>
      </c>
      <c r="E30" s="16">
        <f t="shared" si="0"/>
        <v>0.24468085106382978</v>
      </c>
      <c r="F30" s="18">
        <v>32</v>
      </c>
      <c r="G30" s="16">
        <f t="shared" si="0"/>
        <v>0.34042553191489361</v>
      </c>
      <c r="H30" s="18">
        <v>28</v>
      </c>
      <c r="I30" s="16">
        <f t="shared" si="0"/>
        <v>0.2978723404255319</v>
      </c>
      <c r="J30" s="48">
        <v>9</v>
      </c>
      <c r="K30" s="16">
        <f t="shared" si="0"/>
        <v>9.5744680851063829E-2</v>
      </c>
      <c r="L30" s="49">
        <v>2</v>
      </c>
      <c r="M30" s="16">
        <f t="shared" si="1"/>
        <v>2.1276595744680851E-2</v>
      </c>
      <c r="N30" s="18">
        <f t="shared" si="2"/>
        <v>83</v>
      </c>
      <c r="O30" s="16">
        <f t="shared" si="6"/>
        <v>0.88297872340425532</v>
      </c>
      <c r="P30" s="32">
        <f t="shared" si="7"/>
        <v>14</v>
      </c>
    </row>
    <row r="31" spans="1:16" s="12" customFormat="1" ht="12">
      <c r="A31" s="35" t="s">
        <v>29</v>
      </c>
      <c r="B31" s="17">
        <v>194</v>
      </c>
      <c r="C31" s="30">
        <v>194</v>
      </c>
      <c r="D31" s="18">
        <v>134</v>
      </c>
      <c r="E31" s="16">
        <f t="shared" si="0"/>
        <v>0.69072164948453607</v>
      </c>
      <c r="F31" s="18">
        <v>36</v>
      </c>
      <c r="G31" s="16">
        <f t="shared" si="0"/>
        <v>0.18556701030927836</v>
      </c>
      <c r="H31" s="18">
        <v>20</v>
      </c>
      <c r="I31" s="16">
        <f t="shared" si="0"/>
        <v>0.10309278350515463</v>
      </c>
      <c r="J31" s="48">
        <v>4</v>
      </c>
      <c r="K31" s="16">
        <f t="shared" si="0"/>
        <v>2.0618556701030927E-2</v>
      </c>
      <c r="L31" s="18"/>
      <c r="M31" s="16">
        <f t="shared" si="1"/>
        <v>0</v>
      </c>
      <c r="N31" s="18">
        <f t="shared" si="2"/>
        <v>190</v>
      </c>
      <c r="O31" s="16">
        <f t="shared" si="6"/>
        <v>0.97938144329896903</v>
      </c>
      <c r="P31" s="32">
        <f t="shared" si="7"/>
        <v>11</v>
      </c>
    </row>
    <row r="32" spans="1:16" s="12" customFormat="1" ht="12">
      <c r="A32" s="35" t="s">
        <v>30</v>
      </c>
      <c r="B32" s="17">
        <v>324</v>
      </c>
      <c r="C32" s="30">
        <v>324</v>
      </c>
      <c r="D32" s="18">
        <v>210</v>
      </c>
      <c r="E32" s="16">
        <f t="shared" si="0"/>
        <v>0.64814814814814814</v>
      </c>
      <c r="F32" s="18">
        <v>83</v>
      </c>
      <c r="G32" s="16">
        <f t="shared" si="0"/>
        <v>0.25617283950617287</v>
      </c>
      <c r="H32" s="18">
        <v>30</v>
      </c>
      <c r="I32" s="16">
        <f t="shared" si="0"/>
        <v>9.2592592592592587E-2</v>
      </c>
      <c r="J32" s="42">
        <v>1</v>
      </c>
      <c r="K32" s="16">
        <f t="shared" si="0"/>
        <v>3.0864197530864196E-3</v>
      </c>
      <c r="L32" s="18">
        <v>0</v>
      </c>
      <c r="M32" s="16">
        <f t="shared" si="1"/>
        <v>0</v>
      </c>
      <c r="N32" s="18">
        <f t="shared" si="2"/>
        <v>323</v>
      </c>
      <c r="O32" s="16">
        <f t="shared" si="6"/>
        <v>0.99691358024691357</v>
      </c>
      <c r="P32" s="32">
        <f t="shared" si="7"/>
        <v>7</v>
      </c>
    </row>
    <row r="33" spans="1:16" s="12" customFormat="1" ht="12">
      <c r="A33" s="35" t="s">
        <v>31</v>
      </c>
      <c r="B33" s="17">
        <v>99</v>
      </c>
      <c r="C33" s="30">
        <v>99</v>
      </c>
      <c r="D33" s="18">
        <v>42</v>
      </c>
      <c r="E33" s="16">
        <f t="shared" si="0"/>
        <v>0.42424242424242425</v>
      </c>
      <c r="F33" s="18">
        <v>28</v>
      </c>
      <c r="G33" s="16">
        <f t="shared" si="0"/>
        <v>0.28282828282828282</v>
      </c>
      <c r="H33" s="18">
        <v>29</v>
      </c>
      <c r="I33" s="16">
        <f t="shared" si="0"/>
        <v>0.29292929292929293</v>
      </c>
      <c r="J33" s="18">
        <v>0</v>
      </c>
      <c r="K33" s="16">
        <f t="shared" si="0"/>
        <v>0</v>
      </c>
      <c r="L33" s="18">
        <v>0</v>
      </c>
      <c r="M33" s="16">
        <f t="shared" si="1"/>
        <v>0</v>
      </c>
      <c r="N33" s="18">
        <f t="shared" si="2"/>
        <v>99</v>
      </c>
      <c r="O33" s="16">
        <f t="shared" si="6"/>
        <v>1</v>
      </c>
      <c r="P33" s="32">
        <f t="shared" si="7"/>
        <v>1</v>
      </c>
    </row>
    <row r="34" spans="1:16" s="12" customFormat="1" ht="12">
      <c r="A34" s="35" t="s">
        <v>32</v>
      </c>
      <c r="B34" s="33">
        <v>22</v>
      </c>
      <c r="C34" s="30">
        <v>22</v>
      </c>
      <c r="D34" s="18">
        <v>9</v>
      </c>
      <c r="E34" s="16">
        <f t="shared" si="0"/>
        <v>0.40909090909090912</v>
      </c>
      <c r="F34" s="18">
        <v>11</v>
      </c>
      <c r="G34" s="16">
        <f t="shared" si="0"/>
        <v>0.5</v>
      </c>
      <c r="H34" s="18">
        <v>2</v>
      </c>
      <c r="I34" s="16">
        <f t="shared" si="0"/>
        <v>9.0909090909090912E-2</v>
      </c>
      <c r="J34" s="18">
        <v>0</v>
      </c>
      <c r="K34" s="16">
        <f t="shared" si="0"/>
        <v>0</v>
      </c>
      <c r="L34" s="18">
        <v>0</v>
      </c>
      <c r="M34" s="16">
        <f t="shared" si="1"/>
        <v>0</v>
      </c>
      <c r="N34" s="18">
        <f t="shared" si="2"/>
        <v>22</v>
      </c>
      <c r="O34" s="16">
        <f t="shared" si="6"/>
        <v>1</v>
      </c>
      <c r="P34" s="32">
        <f t="shared" si="7"/>
        <v>1</v>
      </c>
    </row>
    <row r="35" spans="1:16" s="38" customFormat="1" ht="12">
      <c r="A35" s="29" t="s">
        <v>34</v>
      </c>
      <c r="B35" s="29">
        <f>SUM(B21:B34)</f>
        <v>4097</v>
      </c>
      <c r="C35" s="34">
        <f t="shared" si="5"/>
        <v>4097</v>
      </c>
      <c r="D35" s="29">
        <f>SUM(D21:D34)</f>
        <v>2635</v>
      </c>
      <c r="E35" s="31">
        <f t="shared" si="0"/>
        <v>0.6431535269709544</v>
      </c>
      <c r="F35" s="29">
        <f>SUM(F21:F34)</f>
        <v>931</v>
      </c>
      <c r="G35" s="31">
        <f t="shared" si="0"/>
        <v>0.22723944349524042</v>
      </c>
      <c r="H35" s="29">
        <f>SUM(H21:H34)</f>
        <v>439</v>
      </c>
      <c r="I35" s="31">
        <f t="shared" si="0"/>
        <v>0.10715157432267512</v>
      </c>
      <c r="J35" s="29">
        <f>SUM(J21:J34)</f>
        <v>78</v>
      </c>
      <c r="K35" s="31">
        <f t="shared" si="0"/>
        <v>1.9038320722479862E-2</v>
      </c>
      <c r="L35" s="29">
        <f>SUM(L21:L34)</f>
        <v>14</v>
      </c>
      <c r="M35" s="31">
        <f t="shared" si="1"/>
        <v>3.4171344886502319E-3</v>
      </c>
      <c r="N35" s="20">
        <f t="shared" si="2"/>
        <v>4005</v>
      </c>
      <c r="O35" s="31">
        <f t="shared" si="6"/>
        <v>0.97754454478886987</v>
      </c>
      <c r="P35" s="37"/>
    </row>
    <row r="36" spans="1:16" s="12" customFormat="1" ht="12">
      <c r="A36" s="35" t="s">
        <v>19</v>
      </c>
      <c r="B36" s="47">
        <v>495</v>
      </c>
      <c r="C36" s="30">
        <v>495</v>
      </c>
      <c r="D36" s="18">
        <v>297</v>
      </c>
      <c r="E36" s="16">
        <f t="shared" si="0"/>
        <v>0.6</v>
      </c>
      <c r="F36" s="18">
        <v>107</v>
      </c>
      <c r="G36" s="16">
        <f t="shared" si="0"/>
        <v>0.21616161616161617</v>
      </c>
      <c r="H36" s="18">
        <v>69</v>
      </c>
      <c r="I36" s="16">
        <f t="shared" si="0"/>
        <v>0.1393939393939394</v>
      </c>
      <c r="J36" s="48">
        <v>16</v>
      </c>
      <c r="K36" s="16">
        <f t="shared" si="0"/>
        <v>3.2323232323232323E-2</v>
      </c>
      <c r="L36" s="49">
        <v>6</v>
      </c>
      <c r="M36" s="16">
        <f t="shared" si="1"/>
        <v>1.2121212121212121E-2</v>
      </c>
      <c r="N36" s="18">
        <f t="shared" si="2"/>
        <v>473</v>
      </c>
      <c r="O36" s="16">
        <f t="shared" si="6"/>
        <v>0.9555555555555556</v>
      </c>
      <c r="P36" s="32">
        <f>RANK(O36,O$36:O$49,0)</f>
        <v>8</v>
      </c>
    </row>
    <row r="37" spans="1:16" s="12" customFormat="1" ht="12">
      <c r="A37" s="35" t="s">
        <v>20</v>
      </c>
      <c r="B37" s="33">
        <v>470</v>
      </c>
      <c r="C37" s="30">
        <v>470</v>
      </c>
      <c r="D37" s="18">
        <v>279</v>
      </c>
      <c r="E37" s="16">
        <f t="shared" si="0"/>
        <v>0.59361702127659577</v>
      </c>
      <c r="F37" s="18">
        <v>82</v>
      </c>
      <c r="G37" s="16">
        <f t="shared" si="0"/>
        <v>0.17446808510638298</v>
      </c>
      <c r="H37" s="18">
        <v>73</v>
      </c>
      <c r="I37" s="16">
        <f t="shared" si="0"/>
        <v>0.15531914893617021</v>
      </c>
      <c r="J37" s="18">
        <v>27</v>
      </c>
      <c r="K37" s="16">
        <f t="shared" si="0"/>
        <v>5.7446808510638298E-2</v>
      </c>
      <c r="L37" s="18">
        <v>9</v>
      </c>
      <c r="M37" s="16">
        <f t="shared" si="1"/>
        <v>1.9148936170212766E-2</v>
      </c>
      <c r="N37" s="18">
        <f t="shared" si="2"/>
        <v>434</v>
      </c>
      <c r="O37" s="16">
        <f t="shared" si="6"/>
        <v>0.92340425531914894</v>
      </c>
      <c r="P37" s="32">
        <f t="shared" ref="P37:P49" si="8">RANK(O37,O$36:O$49,0)</f>
        <v>9</v>
      </c>
    </row>
    <row r="38" spans="1:16" s="12" customFormat="1" ht="12">
      <c r="A38" s="35" t="s">
        <v>21</v>
      </c>
      <c r="B38" s="17">
        <v>329</v>
      </c>
      <c r="C38" s="30">
        <v>329</v>
      </c>
      <c r="D38" s="18">
        <v>132</v>
      </c>
      <c r="E38" s="16">
        <f t="shared" si="0"/>
        <v>0.40121580547112462</v>
      </c>
      <c r="F38" s="18">
        <v>108</v>
      </c>
      <c r="G38" s="16">
        <f t="shared" si="0"/>
        <v>0.32826747720364741</v>
      </c>
      <c r="H38" s="18">
        <v>85</v>
      </c>
      <c r="I38" s="16">
        <f t="shared" si="0"/>
        <v>0.25835866261398177</v>
      </c>
      <c r="J38" s="48">
        <v>1</v>
      </c>
      <c r="K38" s="16">
        <f t="shared" si="0"/>
        <v>3.0395136778115501E-3</v>
      </c>
      <c r="L38" s="18">
        <v>3</v>
      </c>
      <c r="M38" s="16">
        <f t="shared" si="1"/>
        <v>9.11854103343465E-3</v>
      </c>
      <c r="N38" s="18">
        <f t="shared" si="2"/>
        <v>325</v>
      </c>
      <c r="O38" s="16">
        <f t="shared" si="6"/>
        <v>0.9878419452887538</v>
      </c>
      <c r="P38" s="32">
        <f t="shared" si="8"/>
        <v>5</v>
      </c>
    </row>
    <row r="39" spans="1:16" s="12" customFormat="1" ht="12">
      <c r="A39" s="35" t="s">
        <v>22</v>
      </c>
      <c r="B39" s="17"/>
      <c r="C39" s="30"/>
      <c r="D39" s="18"/>
      <c r="E39" s="16"/>
      <c r="F39" s="18"/>
      <c r="G39" s="16"/>
      <c r="H39" s="18"/>
      <c r="I39" s="16"/>
      <c r="J39" s="18"/>
      <c r="K39" s="16"/>
      <c r="L39" s="18"/>
      <c r="M39" s="16"/>
      <c r="N39" s="18">
        <f t="shared" si="2"/>
        <v>0</v>
      </c>
      <c r="O39" s="16">
        <v>0</v>
      </c>
      <c r="P39" s="32">
        <f t="shared" si="8"/>
        <v>13</v>
      </c>
    </row>
    <row r="40" spans="1:16" s="12" customFormat="1" ht="12">
      <c r="A40" s="35" t="s">
        <v>23</v>
      </c>
      <c r="B40" s="17">
        <v>295</v>
      </c>
      <c r="C40" s="30">
        <v>295</v>
      </c>
      <c r="D40" s="18">
        <v>76</v>
      </c>
      <c r="E40" s="16">
        <f t="shared" si="0"/>
        <v>0.25762711864406779</v>
      </c>
      <c r="F40" s="18">
        <v>48</v>
      </c>
      <c r="G40" s="16">
        <f t="shared" si="0"/>
        <v>0.16271186440677965</v>
      </c>
      <c r="H40" s="18">
        <v>148</v>
      </c>
      <c r="I40" s="16">
        <f t="shared" si="0"/>
        <v>0.50169491525423726</v>
      </c>
      <c r="J40" s="42">
        <v>22</v>
      </c>
      <c r="K40" s="16">
        <f t="shared" si="0"/>
        <v>7.4576271186440682E-2</v>
      </c>
      <c r="L40" s="18">
        <v>1</v>
      </c>
      <c r="M40" s="16">
        <f t="shared" si="1"/>
        <v>3.3898305084745762E-3</v>
      </c>
      <c r="N40" s="18">
        <f t="shared" si="2"/>
        <v>272</v>
      </c>
      <c r="O40" s="16">
        <f t="shared" si="6"/>
        <v>0.92203389830508475</v>
      </c>
      <c r="P40" s="32">
        <f t="shared" si="8"/>
        <v>10</v>
      </c>
    </row>
    <row r="41" spans="1:16" s="12" customFormat="1" ht="12">
      <c r="A41" s="36" t="s">
        <v>24</v>
      </c>
      <c r="B41" s="17"/>
      <c r="C41" s="30"/>
      <c r="D41" s="18"/>
      <c r="E41" s="16"/>
      <c r="F41" s="18"/>
      <c r="G41" s="16"/>
      <c r="H41" s="18"/>
      <c r="I41" s="16"/>
      <c r="J41" s="48"/>
      <c r="K41" s="16"/>
      <c r="L41" s="18"/>
      <c r="M41" s="16"/>
      <c r="N41" s="18">
        <f t="shared" si="2"/>
        <v>0</v>
      </c>
      <c r="O41" s="16">
        <v>0</v>
      </c>
      <c r="P41" s="32">
        <f t="shared" si="8"/>
        <v>13</v>
      </c>
    </row>
    <row r="42" spans="1:16" s="12" customFormat="1" ht="12">
      <c r="A42" s="36" t="s">
        <v>25</v>
      </c>
      <c r="B42" s="30">
        <v>242</v>
      </c>
      <c r="C42" s="30">
        <f t="shared" si="5"/>
        <v>242</v>
      </c>
      <c r="D42" s="18">
        <v>92</v>
      </c>
      <c r="E42" s="16">
        <f t="shared" si="0"/>
        <v>0.38016528925619836</v>
      </c>
      <c r="F42" s="18">
        <v>105</v>
      </c>
      <c r="G42" s="16">
        <f t="shared" si="0"/>
        <v>0.43388429752066116</v>
      </c>
      <c r="H42" s="18">
        <v>41</v>
      </c>
      <c r="I42" s="16">
        <f t="shared" si="0"/>
        <v>0.16942148760330578</v>
      </c>
      <c r="J42" s="18">
        <v>4</v>
      </c>
      <c r="K42" s="16">
        <f t="shared" si="0"/>
        <v>1.6528925619834711E-2</v>
      </c>
      <c r="L42" s="18">
        <v>0</v>
      </c>
      <c r="M42" s="16">
        <f t="shared" si="1"/>
        <v>0</v>
      </c>
      <c r="N42" s="18">
        <f>SUM(D42,F42,H42)</f>
        <v>238</v>
      </c>
      <c r="O42" s="16">
        <f t="shared" si="6"/>
        <v>0.98347107438016534</v>
      </c>
      <c r="P42" s="32">
        <f t="shared" si="8"/>
        <v>6</v>
      </c>
    </row>
    <row r="43" spans="1:16" s="12" customFormat="1" ht="12">
      <c r="A43" s="35" t="s">
        <v>26</v>
      </c>
      <c r="B43" s="17">
        <v>126</v>
      </c>
      <c r="C43" s="30">
        <f t="shared" si="5"/>
        <v>126</v>
      </c>
      <c r="D43" s="18">
        <v>29</v>
      </c>
      <c r="E43" s="16">
        <f t="shared" si="0"/>
        <v>0.23015873015873015</v>
      </c>
      <c r="F43" s="18">
        <v>8</v>
      </c>
      <c r="G43" s="16">
        <f t="shared" si="0"/>
        <v>6.3492063492063489E-2</v>
      </c>
      <c r="H43" s="18">
        <v>64</v>
      </c>
      <c r="I43" s="16">
        <f t="shared" si="0"/>
        <v>0.50793650793650791</v>
      </c>
      <c r="J43" s="48">
        <v>20</v>
      </c>
      <c r="K43" s="16">
        <f t="shared" si="0"/>
        <v>0.15873015873015872</v>
      </c>
      <c r="L43" s="18">
        <v>5</v>
      </c>
      <c r="M43" s="16">
        <f t="shared" si="1"/>
        <v>3.968253968253968E-2</v>
      </c>
      <c r="N43" s="18">
        <f t="shared" si="2"/>
        <v>101</v>
      </c>
      <c r="O43" s="16">
        <f t="shared" si="6"/>
        <v>0.80158730158730163</v>
      </c>
      <c r="P43" s="32">
        <f t="shared" si="8"/>
        <v>12</v>
      </c>
    </row>
    <row r="44" spans="1:16" s="12" customFormat="1" ht="12">
      <c r="A44" s="35" t="s">
        <v>27</v>
      </c>
      <c r="B44" s="33">
        <v>149</v>
      </c>
      <c r="C44" s="30">
        <f t="shared" si="5"/>
        <v>149</v>
      </c>
      <c r="D44" s="18">
        <v>68</v>
      </c>
      <c r="E44" s="16">
        <f t="shared" si="0"/>
        <v>0.4563758389261745</v>
      </c>
      <c r="F44" s="18">
        <v>23</v>
      </c>
      <c r="G44" s="16">
        <f t="shared" si="0"/>
        <v>0.15436241610738255</v>
      </c>
      <c r="H44" s="18">
        <v>54</v>
      </c>
      <c r="I44" s="16">
        <f t="shared" si="0"/>
        <v>0.36241610738255031</v>
      </c>
      <c r="J44" s="18">
        <v>4</v>
      </c>
      <c r="K44" s="16">
        <f t="shared" si="0"/>
        <v>2.6845637583892617E-2</v>
      </c>
      <c r="L44" s="18">
        <v>0</v>
      </c>
      <c r="M44" s="16">
        <f t="shared" si="1"/>
        <v>0</v>
      </c>
      <c r="N44" s="18">
        <f t="shared" si="2"/>
        <v>145</v>
      </c>
      <c r="O44" s="16">
        <f t="shared" si="6"/>
        <v>0.97315436241610742</v>
      </c>
      <c r="P44" s="32">
        <f t="shared" si="8"/>
        <v>7</v>
      </c>
    </row>
    <row r="45" spans="1:16" s="12" customFormat="1" ht="12">
      <c r="A45" s="35" t="s">
        <v>28</v>
      </c>
      <c r="B45" s="47">
        <v>75</v>
      </c>
      <c r="C45" s="30">
        <f t="shared" si="5"/>
        <v>75</v>
      </c>
      <c r="D45" s="18">
        <v>32</v>
      </c>
      <c r="E45" s="16">
        <f t="shared" si="0"/>
        <v>0.42666666666666669</v>
      </c>
      <c r="F45" s="18">
        <v>32</v>
      </c>
      <c r="G45" s="16">
        <f t="shared" si="0"/>
        <v>0.42666666666666669</v>
      </c>
      <c r="H45" s="18">
        <v>11</v>
      </c>
      <c r="I45" s="16">
        <f t="shared" si="0"/>
        <v>0.14666666666666667</v>
      </c>
      <c r="J45" s="48">
        <v>0</v>
      </c>
      <c r="K45" s="16">
        <f t="shared" si="0"/>
        <v>0</v>
      </c>
      <c r="L45" s="49">
        <v>0</v>
      </c>
      <c r="M45" s="16">
        <f t="shared" si="1"/>
        <v>0</v>
      </c>
      <c r="N45" s="18">
        <f t="shared" si="2"/>
        <v>75</v>
      </c>
      <c r="O45" s="16">
        <f t="shared" si="6"/>
        <v>1</v>
      </c>
      <c r="P45" s="32">
        <f t="shared" si="8"/>
        <v>1</v>
      </c>
    </row>
    <row r="46" spans="1:16" s="12" customFormat="1" ht="12">
      <c r="A46" s="35" t="s">
        <v>29</v>
      </c>
      <c r="B46" s="17">
        <v>131</v>
      </c>
      <c r="C46" s="30">
        <v>131</v>
      </c>
      <c r="D46" s="18">
        <v>85</v>
      </c>
      <c r="E46" s="16">
        <f t="shared" si="0"/>
        <v>0.64885496183206104</v>
      </c>
      <c r="F46" s="18">
        <v>33</v>
      </c>
      <c r="G46" s="16">
        <f t="shared" si="0"/>
        <v>0.25190839694656486</v>
      </c>
      <c r="H46" s="18">
        <v>13</v>
      </c>
      <c r="I46" s="16">
        <f t="shared" si="0"/>
        <v>9.9236641221374045E-2</v>
      </c>
      <c r="J46" s="48"/>
      <c r="K46" s="16">
        <f t="shared" si="0"/>
        <v>0</v>
      </c>
      <c r="L46" s="18"/>
      <c r="M46" s="16">
        <f t="shared" si="1"/>
        <v>0</v>
      </c>
      <c r="N46" s="18">
        <f t="shared" si="2"/>
        <v>131</v>
      </c>
      <c r="O46" s="16">
        <f t="shared" si="6"/>
        <v>1</v>
      </c>
      <c r="P46" s="32">
        <f t="shared" si="8"/>
        <v>1</v>
      </c>
    </row>
    <row r="47" spans="1:16" s="12" customFormat="1" ht="12">
      <c r="A47" s="35" t="s">
        <v>30</v>
      </c>
      <c r="B47" s="17">
        <v>311</v>
      </c>
      <c r="C47" s="30">
        <v>311</v>
      </c>
      <c r="D47" s="18">
        <v>231</v>
      </c>
      <c r="E47" s="16">
        <f t="shared" si="0"/>
        <v>0.74276527331189712</v>
      </c>
      <c r="F47" s="18">
        <v>54</v>
      </c>
      <c r="G47" s="16">
        <f t="shared" si="0"/>
        <v>0.17363344051446947</v>
      </c>
      <c r="H47" s="18">
        <v>26</v>
      </c>
      <c r="I47" s="16">
        <f t="shared" si="0"/>
        <v>8.3601286173633438E-2</v>
      </c>
      <c r="J47" s="42">
        <v>0</v>
      </c>
      <c r="K47" s="16">
        <f t="shared" si="0"/>
        <v>0</v>
      </c>
      <c r="L47" s="18">
        <v>0</v>
      </c>
      <c r="M47" s="16">
        <f t="shared" si="1"/>
        <v>0</v>
      </c>
      <c r="N47" s="18">
        <f t="shared" si="2"/>
        <v>311</v>
      </c>
      <c r="O47" s="16">
        <f t="shared" si="6"/>
        <v>1</v>
      </c>
      <c r="P47" s="32">
        <f t="shared" si="8"/>
        <v>1</v>
      </c>
    </row>
    <row r="48" spans="1:16" s="12" customFormat="1" ht="12">
      <c r="A48" s="35" t="s">
        <v>31</v>
      </c>
      <c r="B48" s="17">
        <v>85</v>
      </c>
      <c r="C48" s="30">
        <v>85</v>
      </c>
      <c r="D48" s="18">
        <v>46</v>
      </c>
      <c r="E48" s="16">
        <f t="shared" si="0"/>
        <v>0.54117647058823526</v>
      </c>
      <c r="F48" s="18">
        <v>10</v>
      </c>
      <c r="G48" s="16">
        <f t="shared" si="0"/>
        <v>0.11764705882352941</v>
      </c>
      <c r="H48" s="18">
        <v>21</v>
      </c>
      <c r="I48" s="16">
        <f t="shared" si="0"/>
        <v>0.24705882352941178</v>
      </c>
      <c r="J48" s="18">
        <v>6</v>
      </c>
      <c r="K48" s="16">
        <f t="shared" si="0"/>
        <v>7.0588235294117646E-2</v>
      </c>
      <c r="L48" s="18">
        <v>2</v>
      </c>
      <c r="M48" s="16">
        <f t="shared" si="1"/>
        <v>2.3529411764705882E-2</v>
      </c>
      <c r="N48" s="18">
        <f t="shared" si="2"/>
        <v>77</v>
      </c>
      <c r="O48" s="16">
        <f t="shared" si="6"/>
        <v>0.90588235294117647</v>
      </c>
      <c r="P48" s="32">
        <f t="shared" si="8"/>
        <v>11</v>
      </c>
    </row>
    <row r="49" spans="1:16" s="12" customFormat="1" ht="12">
      <c r="A49" s="35" t="s">
        <v>32</v>
      </c>
      <c r="B49" s="33">
        <v>39</v>
      </c>
      <c r="C49" s="30">
        <v>39</v>
      </c>
      <c r="D49" s="18">
        <v>5</v>
      </c>
      <c r="E49" s="16">
        <f t="shared" si="0"/>
        <v>0.12820512820512819</v>
      </c>
      <c r="F49" s="18">
        <v>31</v>
      </c>
      <c r="G49" s="16">
        <f t="shared" si="0"/>
        <v>0.79487179487179482</v>
      </c>
      <c r="H49" s="18">
        <v>3</v>
      </c>
      <c r="I49" s="16">
        <f t="shared" si="0"/>
        <v>7.6923076923076927E-2</v>
      </c>
      <c r="J49" s="18">
        <v>0</v>
      </c>
      <c r="K49" s="16">
        <f t="shared" si="0"/>
        <v>0</v>
      </c>
      <c r="L49" s="18">
        <v>0</v>
      </c>
      <c r="M49" s="16">
        <f t="shared" si="1"/>
        <v>0</v>
      </c>
      <c r="N49" s="18">
        <f t="shared" si="2"/>
        <v>39</v>
      </c>
      <c r="O49" s="16">
        <f t="shared" si="6"/>
        <v>1</v>
      </c>
      <c r="P49" s="32">
        <f t="shared" si="8"/>
        <v>1</v>
      </c>
    </row>
    <row r="50" spans="1:16" s="46" customFormat="1">
      <c r="A50" s="29" t="s">
        <v>35</v>
      </c>
      <c r="B50" s="29">
        <f>SUM(B36:B49)</f>
        <v>2747</v>
      </c>
      <c r="C50" s="34">
        <f t="shared" si="5"/>
        <v>2747</v>
      </c>
      <c r="D50" s="29">
        <f>SUM(D36:D49)</f>
        <v>1372</v>
      </c>
      <c r="E50" s="31">
        <f t="shared" si="0"/>
        <v>0.49945394976337826</v>
      </c>
      <c r="F50" s="29">
        <f>SUM(F36:F49)</f>
        <v>641</v>
      </c>
      <c r="G50" s="31">
        <f t="shared" si="0"/>
        <v>0.23334546778303603</v>
      </c>
      <c r="H50" s="29">
        <f>SUM(H36:H49)</f>
        <v>608</v>
      </c>
      <c r="I50" s="31">
        <f t="shared" si="0"/>
        <v>0.22133236257735711</v>
      </c>
      <c r="J50" s="29">
        <f>SUM(J36:J49)</f>
        <v>100</v>
      </c>
      <c r="K50" s="31">
        <f t="shared" si="0"/>
        <v>3.6403349108117947E-2</v>
      </c>
      <c r="L50" s="29">
        <f>SUM(L36:L49)</f>
        <v>26</v>
      </c>
      <c r="M50" s="31">
        <f t="shared" si="1"/>
        <v>9.4648707681106656E-3</v>
      </c>
      <c r="N50" s="20">
        <f t="shared" si="2"/>
        <v>2621</v>
      </c>
      <c r="O50" s="31">
        <f t="shared" si="6"/>
        <v>0.95413178012377142</v>
      </c>
      <c r="P50" s="37"/>
    </row>
    <row r="51" spans="1:16" s="12" customFormat="1" ht="12">
      <c r="A51" s="35" t="s">
        <v>19</v>
      </c>
      <c r="B51" s="47">
        <v>515</v>
      </c>
      <c r="C51" s="30">
        <v>515</v>
      </c>
      <c r="D51" s="18">
        <v>273</v>
      </c>
      <c r="E51" s="16">
        <f t="shared" si="0"/>
        <v>0.53009708737864081</v>
      </c>
      <c r="F51" s="18">
        <v>147</v>
      </c>
      <c r="G51" s="16">
        <f t="shared" si="0"/>
        <v>0.28543689320388349</v>
      </c>
      <c r="H51" s="18">
        <v>74</v>
      </c>
      <c r="I51" s="16">
        <f t="shared" si="0"/>
        <v>0.1436893203883495</v>
      </c>
      <c r="J51" s="48">
        <v>19</v>
      </c>
      <c r="K51" s="16">
        <f t="shared" si="0"/>
        <v>3.6893203883495145E-2</v>
      </c>
      <c r="L51" s="49">
        <v>2</v>
      </c>
      <c r="M51" s="16">
        <f t="shared" si="1"/>
        <v>3.8834951456310678E-3</v>
      </c>
      <c r="N51" s="18">
        <f t="shared" si="2"/>
        <v>494</v>
      </c>
      <c r="O51" s="16">
        <f t="shared" si="6"/>
        <v>0.95922330097087383</v>
      </c>
      <c r="P51" s="32" t="e">
        <f>RANK(O51,O$51:O$64,0)</f>
        <v>#DIV/0!</v>
      </c>
    </row>
    <row r="52" spans="1:16" s="12" customFormat="1" ht="12">
      <c r="A52" s="35" t="s">
        <v>20</v>
      </c>
      <c r="B52" s="33">
        <v>434</v>
      </c>
      <c r="C52" s="30">
        <v>434</v>
      </c>
      <c r="D52" s="18">
        <v>353</v>
      </c>
      <c r="E52" s="16">
        <f t="shared" si="0"/>
        <v>0.81336405529953915</v>
      </c>
      <c r="F52" s="18">
        <v>74</v>
      </c>
      <c r="G52" s="16">
        <f t="shared" si="0"/>
        <v>0.17050691244239632</v>
      </c>
      <c r="H52" s="18">
        <v>6</v>
      </c>
      <c r="I52" s="16">
        <f t="shared" si="0"/>
        <v>1.3824884792626729E-2</v>
      </c>
      <c r="J52" s="18">
        <v>1</v>
      </c>
      <c r="K52" s="16">
        <f t="shared" si="0"/>
        <v>2.304147465437788E-3</v>
      </c>
      <c r="L52" s="18">
        <v>0</v>
      </c>
      <c r="M52" s="16">
        <f t="shared" si="1"/>
        <v>0</v>
      </c>
      <c r="N52" s="18">
        <f t="shared" si="2"/>
        <v>433</v>
      </c>
      <c r="O52" s="16">
        <f t="shared" si="6"/>
        <v>0.99769585253456217</v>
      </c>
      <c r="P52" s="32" t="e">
        <f t="shared" ref="P52:P64" si="9">RANK(O52,O$51:O$64,0)</f>
        <v>#DIV/0!</v>
      </c>
    </row>
    <row r="53" spans="1:16" s="12" customFormat="1" ht="12">
      <c r="A53" s="35" t="s">
        <v>21</v>
      </c>
      <c r="B53" s="17">
        <v>235</v>
      </c>
      <c r="C53" s="30">
        <v>235</v>
      </c>
      <c r="D53" s="18">
        <v>172</v>
      </c>
      <c r="E53" s="16">
        <f t="shared" si="0"/>
        <v>0.73191489361702122</v>
      </c>
      <c r="F53" s="18">
        <v>43</v>
      </c>
      <c r="G53" s="16">
        <f t="shared" si="0"/>
        <v>0.18297872340425531</v>
      </c>
      <c r="H53" s="18">
        <v>20</v>
      </c>
      <c r="I53" s="16">
        <f t="shared" si="0"/>
        <v>8.5106382978723402E-2</v>
      </c>
      <c r="J53" s="48">
        <v>0</v>
      </c>
      <c r="K53" s="16">
        <f t="shared" si="0"/>
        <v>0</v>
      </c>
      <c r="L53" s="18">
        <v>0</v>
      </c>
      <c r="M53" s="16">
        <f t="shared" si="1"/>
        <v>0</v>
      </c>
      <c r="N53" s="18">
        <f t="shared" si="2"/>
        <v>235</v>
      </c>
      <c r="O53" s="16">
        <f t="shared" si="6"/>
        <v>1</v>
      </c>
      <c r="P53" s="32" t="e">
        <f t="shared" si="9"/>
        <v>#DIV/0!</v>
      </c>
    </row>
    <row r="54" spans="1:16" s="12" customFormat="1" ht="12">
      <c r="A54" s="35" t="s">
        <v>22</v>
      </c>
      <c r="B54" s="17"/>
      <c r="C54" s="30"/>
      <c r="D54" s="18"/>
      <c r="E54" s="16"/>
      <c r="F54" s="18"/>
      <c r="G54" s="16"/>
      <c r="H54" s="18"/>
      <c r="I54" s="16"/>
      <c r="J54" s="18"/>
      <c r="K54" s="16"/>
      <c r="L54" s="18"/>
      <c r="M54" s="16"/>
      <c r="N54" s="18">
        <f t="shared" si="2"/>
        <v>0</v>
      </c>
      <c r="O54" s="16" t="e">
        <f t="shared" si="6"/>
        <v>#DIV/0!</v>
      </c>
      <c r="P54" s="32" t="e">
        <f t="shared" si="9"/>
        <v>#DIV/0!</v>
      </c>
    </row>
    <row r="55" spans="1:16" s="12" customFormat="1" ht="12">
      <c r="A55" s="35" t="s">
        <v>23</v>
      </c>
      <c r="B55" s="17"/>
      <c r="C55" s="30"/>
      <c r="D55" s="18"/>
      <c r="E55" s="16"/>
      <c r="F55" s="18"/>
      <c r="G55" s="16"/>
      <c r="H55" s="18"/>
      <c r="I55" s="16"/>
      <c r="J55" s="42"/>
      <c r="K55" s="16"/>
      <c r="L55" s="18"/>
      <c r="M55" s="16"/>
      <c r="N55" s="18">
        <f t="shared" si="2"/>
        <v>0</v>
      </c>
      <c r="O55" s="16" t="e">
        <f t="shared" si="6"/>
        <v>#DIV/0!</v>
      </c>
      <c r="P55" s="32" t="e">
        <f t="shared" si="9"/>
        <v>#DIV/0!</v>
      </c>
    </row>
    <row r="56" spans="1:16" s="12" customFormat="1" ht="12">
      <c r="A56" s="36" t="s">
        <v>24</v>
      </c>
      <c r="B56" s="17"/>
      <c r="C56" s="30"/>
      <c r="D56" s="18"/>
      <c r="E56" s="16"/>
      <c r="F56" s="18"/>
      <c r="G56" s="16"/>
      <c r="H56" s="18"/>
      <c r="I56" s="16"/>
      <c r="J56" s="48"/>
      <c r="K56" s="16"/>
      <c r="L56" s="18"/>
      <c r="M56" s="16"/>
      <c r="N56" s="18">
        <f t="shared" si="2"/>
        <v>0</v>
      </c>
      <c r="O56" s="16" t="e">
        <f t="shared" si="6"/>
        <v>#DIV/0!</v>
      </c>
      <c r="P56" s="32" t="e">
        <f t="shared" si="9"/>
        <v>#DIV/0!</v>
      </c>
    </row>
    <row r="57" spans="1:16" s="12" customFormat="1" ht="12">
      <c r="A57" s="36" t="s">
        <v>25</v>
      </c>
      <c r="B57" s="30">
        <v>200</v>
      </c>
      <c r="C57" s="30">
        <f t="shared" si="5"/>
        <v>200</v>
      </c>
      <c r="D57" s="18">
        <v>116</v>
      </c>
      <c r="E57" s="16">
        <f t="shared" si="0"/>
        <v>0.57999999999999996</v>
      </c>
      <c r="F57" s="18">
        <v>70</v>
      </c>
      <c r="G57" s="16">
        <f t="shared" si="0"/>
        <v>0.35</v>
      </c>
      <c r="H57" s="18">
        <v>13</v>
      </c>
      <c r="I57" s="16">
        <f t="shared" si="0"/>
        <v>6.5000000000000002E-2</v>
      </c>
      <c r="J57" s="18">
        <v>1</v>
      </c>
      <c r="K57" s="16">
        <f t="shared" si="0"/>
        <v>5.0000000000000001E-3</v>
      </c>
      <c r="L57" s="18" t="s">
        <v>79</v>
      </c>
      <c r="M57" s="16">
        <f t="shared" si="1"/>
        <v>0</v>
      </c>
      <c r="N57" s="18">
        <f t="shared" si="2"/>
        <v>199</v>
      </c>
      <c r="O57" s="16">
        <f t="shared" si="6"/>
        <v>0.995</v>
      </c>
      <c r="P57" s="32" t="e">
        <f t="shared" si="9"/>
        <v>#DIV/0!</v>
      </c>
    </row>
    <row r="58" spans="1:16" s="12" customFormat="1" ht="12">
      <c r="A58" s="35" t="s">
        <v>26</v>
      </c>
      <c r="B58" s="17">
        <v>90</v>
      </c>
      <c r="C58" s="30">
        <v>90</v>
      </c>
      <c r="D58" s="18">
        <v>39</v>
      </c>
      <c r="E58" s="16">
        <f t="shared" si="0"/>
        <v>0.43333333333333335</v>
      </c>
      <c r="F58" s="18">
        <v>21</v>
      </c>
      <c r="G58" s="16">
        <f t="shared" si="0"/>
        <v>0.23333333333333334</v>
      </c>
      <c r="H58" s="18">
        <v>30</v>
      </c>
      <c r="I58" s="16">
        <f t="shared" si="0"/>
        <v>0.33333333333333331</v>
      </c>
      <c r="J58" s="48">
        <v>0</v>
      </c>
      <c r="K58" s="16">
        <f t="shared" si="0"/>
        <v>0</v>
      </c>
      <c r="L58" s="18">
        <v>0</v>
      </c>
      <c r="M58" s="16">
        <f t="shared" si="1"/>
        <v>0</v>
      </c>
      <c r="N58" s="18">
        <f t="shared" si="2"/>
        <v>90</v>
      </c>
      <c r="O58" s="16">
        <f t="shared" si="6"/>
        <v>1</v>
      </c>
      <c r="P58" s="32" t="e">
        <f t="shared" si="9"/>
        <v>#DIV/0!</v>
      </c>
    </row>
    <row r="59" spans="1:16" s="12" customFormat="1" ht="12">
      <c r="A59" s="35" t="s">
        <v>27</v>
      </c>
      <c r="B59" s="33">
        <v>95</v>
      </c>
      <c r="C59" s="30">
        <v>95</v>
      </c>
      <c r="D59" s="18">
        <v>58</v>
      </c>
      <c r="E59" s="16">
        <f t="shared" si="0"/>
        <v>0.61052631578947369</v>
      </c>
      <c r="F59" s="18">
        <v>19</v>
      </c>
      <c r="G59" s="16">
        <f t="shared" si="0"/>
        <v>0.2</v>
      </c>
      <c r="H59" s="18">
        <v>18</v>
      </c>
      <c r="I59" s="16">
        <f t="shared" si="0"/>
        <v>0.18947368421052632</v>
      </c>
      <c r="J59" s="18">
        <v>0</v>
      </c>
      <c r="K59" s="16">
        <f t="shared" si="0"/>
        <v>0</v>
      </c>
      <c r="L59" s="18">
        <v>0</v>
      </c>
      <c r="M59" s="16">
        <f t="shared" si="1"/>
        <v>0</v>
      </c>
      <c r="N59" s="18">
        <f t="shared" si="2"/>
        <v>95</v>
      </c>
      <c r="O59" s="16">
        <f t="shared" si="6"/>
        <v>1</v>
      </c>
      <c r="P59" s="32" t="e">
        <f t="shared" si="9"/>
        <v>#DIV/0!</v>
      </c>
    </row>
    <row r="60" spans="1:16" s="12" customFormat="1" ht="12">
      <c r="A60" s="35" t="s">
        <v>28</v>
      </c>
      <c r="B60" s="47">
        <f>D60+F60+H60+J60+L60</f>
        <v>41</v>
      </c>
      <c r="C60" s="30">
        <v>41</v>
      </c>
      <c r="D60" s="18">
        <v>29</v>
      </c>
      <c r="E60" s="16">
        <f t="shared" si="0"/>
        <v>0.70731707317073167</v>
      </c>
      <c r="F60" s="18">
        <v>11</v>
      </c>
      <c r="G60" s="16">
        <f t="shared" si="0"/>
        <v>0.26829268292682928</v>
      </c>
      <c r="H60" s="18">
        <v>1</v>
      </c>
      <c r="I60" s="16">
        <f t="shared" si="0"/>
        <v>2.4390243902439025E-2</v>
      </c>
      <c r="J60" s="48">
        <v>0</v>
      </c>
      <c r="K60" s="16">
        <f t="shared" si="0"/>
        <v>0</v>
      </c>
      <c r="L60" s="49">
        <v>0</v>
      </c>
      <c r="M60" s="16">
        <f t="shared" si="1"/>
        <v>0</v>
      </c>
      <c r="N60" s="18">
        <f t="shared" si="2"/>
        <v>41</v>
      </c>
      <c r="O60" s="16">
        <f t="shared" si="6"/>
        <v>1</v>
      </c>
      <c r="P60" s="32" t="e">
        <f t="shared" si="9"/>
        <v>#DIV/0!</v>
      </c>
    </row>
    <row r="61" spans="1:16" s="12" customFormat="1" ht="12">
      <c r="A61" s="35" t="s">
        <v>29</v>
      </c>
      <c r="B61" s="17">
        <v>95</v>
      </c>
      <c r="C61" s="30">
        <v>95</v>
      </c>
      <c r="D61" s="18">
        <v>85</v>
      </c>
      <c r="E61" s="16">
        <f t="shared" si="0"/>
        <v>0.89473684210526316</v>
      </c>
      <c r="F61" s="18">
        <v>10</v>
      </c>
      <c r="G61" s="16">
        <f t="shared" si="0"/>
        <v>0.10526315789473684</v>
      </c>
      <c r="H61" s="18"/>
      <c r="I61" s="16">
        <f t="shared" si="0"/>
        <v>0</v>
      </c>
      <c r="J61" s="48"/>
      <c r="K61" s="16">
        <f t="shared" si="0"/>
        <v>0</v>
      </c>
      <c r="L61" s="18"/>
      <c r="M61" s="16">
        <f t="shared" si="1"/>
        <v>0</v>
      </c>
      <c r="N61" s="18">
        <f t="shared" si="2"/>
        <v>95</v>
      </c>
      <c r="O61" s="16">
        <f t="shared" si="6"/>
        <v>1</v>
      </c>
      <c r="P61" s="32" t="e">
        <f t="shared" si="9"/>
        <v>#DIV/0!</v>
      </c>
    </row>
    <row r="62" spans="1:16" s="12" customFormat="1" ht="12">
      <c r="A62" s="35" t="s">
        <v>30</v>
      </c>
      <c r="B62" s="17"/>
      <c r="C62" s="30"/>
      <c r="D62" s="18"/>
      <c r="E62" s="16"/>
      <c r="F62" s="18"/>
      <c r="G62" s="16"/>
      <c r="H62" s="18"/>
      <c r="I62" s="16"/>
      <c r="J62" s="42"/>
      <c r="K62" s="16"/>
      <c r="L62" s="18"/>
      <c r="M62" s="16"/>
      <c r="N62" s="18">
        <f t="shared" si="2"/>
        <v>0</v>
      </c>
      <c r="O62" s="16" t="e">
        <f t="shared" si="6"/>
        <v>#DIV/0!</v>
      </c>
      <c r="P62" s="32" t="e">
        <f t="shared" si="9"/>
        <v>#DIV/0!</v>
      </c>
    </row>
    <row r="63" spans="1:16" s="12" customFormat="1" ht="12">
      <c r="A63" s="35" t="s">
        <v>31</v>
      </c>
      <c r="B63" s="17">
        <v>115</v>
      </c>
      <c r="C63" s="30">
        <v>115</v>
      </c>
      <c r="D63" s="18">
        <v>41</v>
      </c>
      <c r="E63" s="16">
        <f t="shared" si="0"/>
        <v>0.35652173913043478</v>
      </c>
      <c r="F63" s="18">
        <v>22</v>
      </c>
      <c r="G63" s="16">
        <f t="shared" si="0"/>
        <v>0.19130434782608696</v>
      </c>
      <c r="H63" s="18">
        <v>47</v>
      </c>
      <c r="I63" s="16">
        <f t="shared" si="0"/>
        <v>0.40869565217391307</v>
      </c>
      <c r="J63" s="18">
        <v>5</v>
      </c>
      <c r="K63" s="16">
        <f t="shared" si="0"/>
        <v>4.3478260869565216E-2</v>
      </c>
      <c r="L63" s="18">
        <v>0</v>
      </c>
      <c r="M63" s="16">
        <f t="shared" si="1"/>
        <v>0</v>
      </c>
      <c r="N63" s="18">
        <f t="shared" si="2"/>
        <v>110</v>
      </c>
      <c r="O63" s="16">
        <f t="shared" si="6"/>
        <v>0.95652173913043481</v>
      </c>
      <c r="P63" s="32" t="e">
        <f t="shared" si="9"/>
        <v>#DIV/0!</v>
      </c>
    </row>
    <row r="64" spans="1:16" s="12" customFormat="1" ht="12">
      <c r="A64" s="35" t="s">
        <v>32</v>
      </c>
      <c r="B64" s="33"/>
      <c r="C64" s="30"/>
      <c r="D64" s="18"/>
      <c r="E64" s="16"/>
      <c r="F64" s="18"/>
      <c r="G64" s="16"/>
      <c r="H64" s="18"/>
      <c r="I64" s="16"/>
      <c r="J64" s="18"/>
      <c r="K64" s="16"/>
      <c r="L64" s="18"/>
      <c r="M64" s="16"/>
      <c r="N64" s="18">
        <f t="shared" si="2"/>
        <v>0</v>
      </c>
      <c r="O64" s="16">
        <v>0</v>
      </c>
      <c r="P64" s="32" t="e">
        <f t="shared" si="9"/>
        <v>#DIV/0!</v>
      </c>
    </row>
    <row r="65" spans="1:18" s="46" customFormat="1">
      <c r="A65" s="29" t="s">
        <v>36</v>
      </c>
      <c r="B65" s="29">
        <f>SUM(B51:B64)</f>
        <v>1820</v>
      </c>
      <c r="C65" s="34">
        <f>SUM(D65,F65,H65,J65,L65)</f>
        <v>1820</v>
      </c>
      <c r="D65" s="29">
        <f>SUM(D51:D64)</f>
        <v>1166</v>
      </c>
      <c r="E65" s="31">
        <f t="shared" ref="E65:M66" si="10">D65/$C65</f>
        <v>0.64065934065934071</v>
      </c>
      <c r="F65" s="29">
        <f>SUM(F51:F64)</f>
        <v>417</v>
      </c>
      <c r="G65" s="31">
        <f t="shared" si="10"/>
        <v>0.22912087912087911</v>
      </c>
      <c r="H65" s="29">
        <f>SUM(H51:H64)</f>
        <v>209</v>
      </c>
      <c r="I65" s="31">
        <f t="shared" si="10"/>
        <v>0.11483516483516483</v>
      </c>
      <c r="J65" s="29">
        <f>SUM(J51:J64)</f>
        <v>26</v>
      </c>
      <c r="K65" s="31">
        <f t="shared" si="10"/>
        <v>1.4285714285714285E-2</v>
      </c>
      <c r="L65" s="29">
        <f>SUM(L51:L64)</f>
        <v>2</v>
      </c>
      <c r="M65" s="31">
        <f t="shared" si="10"/>
        <v>1.0989010989010989E-3</v>
      </c>
      <c r="N65" s="20">
        <f t="shared" si="2"/>
        <v>1792</v>
      </c>
      <c r="O65" s="31">
        <f t="shared" si="6"/>
        <v>0.98461538461538467</v>
      </c>
      <c r="P65" s="37"/>
    </row>
    <row r="66" spans="1:18" s="46" customFormat="1" ht="13.5" customHeight="1">
      <c r="A66" s="20" t="s">
        <v>1</v>
      </c>
      <c r="B66" s="29">
        <f>B20+B35+B50+B65</f>
        <v>12674</v>
      </c>
      <c r="C66" s="29">
        <f t="shared" ref="C66:N66" si="11">C20+C35+C50+C65</f>
        <v>12674</v>
      </c>
      <c r="D66" s="29">
        <f t="shared" si="11"/>
        <v>8106</v>
      </c>
      <c r="E66" s="31">
        <f t="shared" si="10"/>
        <v>0.63957708694966076</v>
      </c>
      <c r="F66" s="29">
        <f t="shared" si="11"/>
        <v>2693</v>
      </c>
      <c r="G66" s="31">
        <f t="shared" si="10"/>
        <v>0.21248224712008837</v>
      </c>
      <c r="H66" s="29">
        <f t="shared" si="11"/>
        <v>1578</v>
      </c>
      <c r="I66" s="31">
        <f t="shared" si="10"/>
        <v>0.12450686444689917</v>
      </c>
      <c r="J66" s="29">
        <f t="shared" si="11"/>
        <v>249</v>
      </c>
      <c r="K66" s="31">
        <f t="shared" si="10"/>
        <v>1.9646520435537322E-2</v>
      </c>
      <c r="L66" s="29">
        <f t="shared" si="11"/>
        <v>48</v>
      </c>
      <c r="M66" s="31">
        <f t="shared" si="10"/>
        <v>3.7872810478144234E-3</v>
      </c>
      <c r="N66" s="29">
        <f t="shared" si="11"/>
        <v>12377</v>
      </c>
      <c r="O66" s="31">
        <f t="shared" si="6"/>
        <v>0.97656619851664828</v>
      </c>
      <c r="P66" s="20"/>
    </row>
    <row r="67" spans="1:18">
      <c r="A67" s="21"/>
      <c r="B67" s="21"/>
      <c r="C67" s="22"/>
      <c r="D67" s="21"/>
      <c r="E67" s="23"/>
      <c r="F67" s="21"/>
      <c r="G67" s="23"/>
      <c r="H67" s="21"/>
      <c r="I67" s="23"/>
      <c r="J67" s="23"/>
      <c r="K67" s="23"/>
      <c r="L67" s="21"/>
      <c r="M67" s="23"/>
      <c r="N67" s="21"/>
      <c r="O67" s="24"/>
      <c r="P67" s="21"/>
      <c r="Q67" s="13"/>
      <c r="R67" s="10"/>
    </row>
    <row r="68" spans="1:18" ht="14.25">
      <c r="D68" s="15" t="s">
        <v>76</v>
      </c>
    </row>
    <row r="70" spans="1:18" ht="12.75" customHeight="1">
      <c r="A70" s="65" t="s">
        <v>37</v>
      </c>
      <c r="B70" s="67" t="s">
        <v>14</v>
      </c>
      <c r="C70" s="67" t="s">
        <v>15</v>
      </c>
      <c r="D70" s="60" t="s">
        <v>4</v>
      </c>
      <c r="E70" s="61"/>
      <c r="F70" s="60" t="s">
        <v>5</v>
      </c>
      <c r="G70" s="61"/>
      <c r="H70" s="60" t="s">
        <v>0</v>
      </c>
      <c r="I70" s="61"/>
      <c r="J70" s="60" t="s">
        <v>12</v>
      </c>
      <c r="K70" s="61"/>
      <c r="L70" s="60" t="s">
        <v>13</v>
      </c>
      <c r="M70" s="61"/>
      <c r="N70" s="62" t="s">
        <v>6</v>
      </c>
      <c r="O70" s="63"/>
      <c r="P70" s="64"/>
    </row>
    <row r="71" spans="1:18">
      <c r="A71" s="66"/>
      <c r="B71" s="68"/>
      <c r="C71" s="68"/>
      <c r="D71" s="18" t="s">
        <v>17</v>
      </c>
      <c r="E71" s="18" t="s">
        <v>3</v>
      </c>
      <c r="F71" s="18" t="s">
        <v>17</v>
      </c>
      <c r="G71" s="18" t="s">
        <v>3</v>
      </c>
      <c r="H71" s="18" t="s">
        <v>17</v>
      </c>
      <c r="I71" s="18" t="s">
        <v>3</v>
      </c>
      <c r="J71" s="18" t="s">
        <v>17</v>
      </c>
      <c r="K71" s="18" t="s">
        <v>3</v>
      </c>
      <c r="L71" s="18" t="s">
        <v>17</v>
      </c>
      <c r="M71" s="18" t="s">
        <v>3</v>
      </c>
      <c r="N71" s="18" t="s">
        <v>2</v>
      </c>
      <c r="O71" s="19" t="s">
        <v>3</v>
      </c>
      <c r="P71" s="18" t="s">
        <v>7</v>
      </c>
    </row>
    <row r="72" spans="1:18" s="12" customFormat="1" ht="12">
      <c r="A72" s="35" t="s">
        <v>19</v>
      </c>
      <c r="B72" s="47">
        <v>518</v>
      </c>
      <c r="C72" s="30">
        <v>518</v>
      </c>
      <c r="D72" s="18">
        <v>440</v>
      </c>
      <c r="E72" s="16">
        <f t="shared" ref="E72:K132" si="12">D72/$C72</f>
        <v>0.84942084942084939</v>
      </c>
      <c r="F72" s="18">
        <v>71</v>
      </c>
      <c r="G72" s="16">
        <f t="shared" si="12"/>
        <v>0.13706563706563707</v>
      </c>
      <c r="H72" s="18">
        <v>7</v>
      </c>
      <c r="I72" s="16">
        <f t="shared" si="12"/>
        <v>1.3513513513513514E-2</v>
      </c>
      <c r="J72" s="48">
        <v>0</v>
      </c>
      <c r="K72" s="16">
        <f t="shared" si="12"/>
        <v>0</v>
      </c>
      <c r="L72" s="18">
        <v>0</v>
      </c>
      <c r="M72" s="16">
        <f t="shared" ref="M72:M132" si="13">L72/$C72</f>
        <v>0</v>
      </c>
      <c r="N72" s="18">
        <f>SUM(D72,F72,H72)</f>
        <v>518</v>
      </c>
      <c r="O72" s="16">
        <f>N72/$C72</f>
        <v>1</v>
      </c>
      <c r="P72" s="32">
        <f>RANK(O72,O$72:O$85,0)</f>
        <v>1</v>
      </c>
    </row>
    <row r="73" spans="1:18" s="12" customFormat="1" ht="12">
      <c r="A73" s="35" t="s">
        <v>20</v>
      </c>
      <c r="B73" s="33">
        <v>490</v>
      </c>
      <c r="C73" s="30">
        <v>490</v>
      </c>
      <c r="D73" s="18">
        <v>362</v>
      </c>
      <c r="E73" s="16">
        <f t="shared" si="12"/>
        <v>0.73877551020408161</v>
      </c>
      <c r="F73" s="18">
        <v>105</v>
      </c>
      <c r="G73" s="16">
        <f t="shared" si="12"/>
        <v>0.21428571428571427</v>
      </c>
      <c r="H73" s="18">
        <v>22</v>
      </c>
      <c r="I73" s="16">
        <f t="shared" si="12"/>
        <v>4.4897959183673466E-2</v>
      </c>
      <c r="J73" s="18">
        <v>1</v>
      </c>
      <c r="K73" s="16">
        <f t="shared" si="12"/>
        <v>2.0408163265306124E-3</v>
      </c>
      <c r="L73" s="18">
        <v>0</v>
      </c>
      <c r="M73" s="16">
        <f t="shared" si="13"/>
        <v>0</v>
      </c>
      <c r="N73" s="18">
        <f t="shared" ref="N73:N85" si="14">SUM(D73,F73,H73)</f>
        <v>489</v>
      </c>
      <c r="O73" s="16">
        <f t="shared" ref="O73:O85" si="15">N73/$C73</f>
        <v>0.99795918367346936</v>
      </c>
      <c r="P73" s="32">
        <f t="shared" ref="P73:P85" si="16">RANK(O73,O$72:O$85,0)</f>
        <v>10</v>
      </c>
    </row>
    <row r="74" spans="1:18" s="12" customFormat="1" ht="12">
      <c r="A74" s="35" t="s">
        <v>21</v>
      </c>
      <c r="B74" s="17">
        <v>583</v>
      </c>
      <c r="C74" s="30">
        <v>583</v>
      </c>
      <c r="D74" s="18">
        <v>376</v>
      </c>
      <c r="E74" s="16">
        <f t="shared" si="12"/>
        <v>0.6449399656946827</v>
      </c>
      <c r="F74" s="18">
        <v>153</v>
      </c>
      <c r="G74" s="16">
        <f t="shared" si="12"/>
        <v>0.26243567753001718</v>
      </c>
      <c r="H74" s="18">
        <v>49</v>
      </c>
      <c r="I74" s="16">
        <f t="shared" si="12"/>
        <v>8.4048027444253853E-2</v>
      </c>
      <c r="J74" s="48">
        <v>5</v>
      </c>
      <c r="K74" s="16">
        <f t="shared" si="12"/>
        <v>8.5763293310463125E-3</v>
      </c>
      <c r="L74" s="18">
        <v>0</v>
      </c>
      <c r="M74" s="16">
        <f t="shared" si="13"/>
        <v>0</v>
      </c>
      <c r="N74" s="18">
        <f t="shared" si="14"/>
        <v>578</v>
      </c>
      <c r="O74" s="16">
        <f t="shared" si="15"/>
        <v>0.99142367066895365</v>
      </c>
      <c r="P74" s="32">
        <f t="shared" si="16"/>
        <v>11</v>
      </c>
    </row>
    <row r="75" spans="1:18" s="12" customFormat="1" ht="12">
      <c r="A75" s="35" t="s">
        <v>22</v>
      </c>
      <c r="B75" s="17">
        <v>300</v>
      </c>
      <c r="C75" s="30">
        <v>300</v>
      </c>
      <c r="D75" s="18">
        <v>172</v>
      </c>
      <c r="E75" s="16">
        <f t="shared" si="12"/>
        <v>0.57333333333333336</v>
      </c>
      <c r="F75" s="18">
        <v>116</v>
      </c>
      <c r="G75" s="16">
        <f t="shared" si="12"/>
        <v>0.38666666666666666</v>
      </c>
      <c r="H75" s="18">
        <v>12</v>
      </c>
      <c r="I75" s="16">
        <f t="shared" si="12"/>
        <v>0.04</v>
      </c>
      <c r="J75" s="18"/>
      <c r="K75" s="16">
        <f t="shared" si="12"/>
        <v>0</v>
      </c>
      <c r="L75" s="18"/>
      <c r="M75" s="16">
        <f t="shared" si="13"/>
        <v>0</v>
      </c>
      <c r="N75" s="18">
        <f t="shared" si="14"/>
        <v>300</v>
      </c>
      <c r="O75" s="16">
        <f t="shared" si="15"/>
        <v>1</v>
      </c>
      <c r="P75" s="32">
        <f t="shared" si="16"/>
        <v>1</v>
      </c>
    </row>
    <row r="76" spans="1:18" s="12" customFormat="1" ht="12">
      <c r="A76" s="35" t="s">
        <v>23</v>
      </c>
      <c r="B76" s="17">
        <v>384</v>
      </c>
      <c r="C76" s="30">
        <v>384</v>
      </c>
      <c r="D76" s="18">
        <v>240</v>
      </c>
      <c r="E76" s="16">
        <f t="shared" si="12"/>
        <v>0.625</v>
      </c>
      <c r="F76" s="18">
        <v>104</v>
      </c>
      <c r="G76" s="16">
        <f t="shared" si="12"/>
        <v>0.27083333333333331</v>
      </c>
      <c r="H76" s="18">
        <v>40</v>
      </c>
      <c r="I76" s="16">
        <f t="shared" si="12"/>
        <v>0.10416666666666667</v>
      </c>
      <c r="J76" s="42">
        <v>0</v>
      </c>
      <c r="K76" s="16">
        <f t="shared" si="12"/>
        <v>0</v>
      </c>
      <c r="L76" s="18">
        <v>0</v>
      </c>
      <c r="M76" s="16">
        <f t="shared" si="13"/>
        <v>0</v>
      </c>
      <c r="N76" s="18">
        <f t="shared" si="14"/>
        <v>384</v>
      </c>
      <c r="O76" s="16">
        <f t="shared" si="15"/>
        <v>1</v>
      </c>
      <c r="P76" s="32">
        <f t="shared" si="16"/>
        <v>1</v>
      </c>
    </row>
    <row r="77" spans="1:18" s="12" customFormat="1" ht="12">
      <c r="A77" s="36" t="s">
        <v>24</v>
      </c>
      <c r="B77" s="17">
        <v>305</v>
      </c>
      <c r="C77" s="30">
        <f t="shared" ref="C77:C96" si="17">SUM(D77,F77,H77,J77,L77)</f>
        <v>305</v>
      </c>
      <c r="D77" s="18">
        <v>145</v>
      </c>
      <c r="E77" s="16">
        <f t="shared" si="12"/>
        <v>0.47540983606557374</v>
      </c>
      <c r="F77" s="18">
        <v>103</v>
      </c>
      <c r="G77" s="16">
        <f t="shared" si="12"/>
        <v>0.3377049180327869</v>
      </c>
      <c r="H77" s="18">
        <v>51</v>
      </c>
      <c r="I77" s="16">
        <f t="shared" si="12"/>
        <v>0.16721311475409836</v>
      </c>
      <c r="J77" s="48">
        <v>6</v>
      </c>
      <c r="K77" s="16">
        <f t="shared" si="12"/>
        <v>1.9672131147540985E-2</v>
      </c>
      <c r="L77" s="18"/>
      <c r="M77" s="16">
        <f t="shared" si="13"/>
        <v>0</v>
      </c>
      <c r="N77" s="18">
        <f t="shared" si="14"/>
        <v>299</v>
      </c>
      <c r="O77" s="16">
        <f t="shared" si="15"/>
        <v>0.98032786885245904</v>
      </c>
      <c r="P77" s="32">
        <f t="shared" si="16"/>
        <v>13</v>
      </c>
    </row>
    <row r="78" spans="1:18" s="12" customFormat="1" ht="12">
      <c r="A78" s="36" t="s">
        <v>25</v>
      </c>
      <c r="B78" s="17">
        <v>288</v>
      </c>
      <c r="C78" s="30">
        <f t="shared" si="17"/>
        <v>288</v>
      </c>
      <c r="D78" s="18">
        <v>150</v>
      </c>
      <c r="E78" s="16">
        <f t="shared" si="12"/>
        <v>0.52083333333333337</v>
      </c>
      <c r="F78" s="18">
        <v>100</v>
      </c>
      <c r="G78" s="16">
        <f t="shared" si="12"/>
        <v>0.34722222222222221</v>
      </c>
      <c r="H78" s="18">
        <v>30</v>
      </c>
      <c r="I78" s="16">
        <f t="shared" si="12"/>
        <v>0.10416666666666667</v>
      </c>
      <c r="J78" s="18">
        <v>8</v>
      </c>
      <c r="K78" s="16">
        <f t="shared" si="12"/>
        <v>2.7777777777777776E-2</v>
      </c>
      <c r="L78" s="18">
        <v>0</v>
      </c>
      <c r="M78" s="16">
        <f t="shared" si="13"/>
        <v>0</v>
      </c>
      <c r="N78" s="18">
        <f t="shared" si="14"/>
        <v>280</v>
      </c>
      <c r="O78" s="16">
        <f t="shared" si="15"/>
        <v>0.97222222222222221</v>
      </c>
      <c r="P78" s="32">
        <f t="shared" si="16"/>
        <v>14</v>
      </c>
    </row>
    <row r="79" spans="1:18" s="12" customFormat="1" ht="12">
      <c r="A79" s="35" t="s">
        <v>26</v>
      </c>
      <c r="B79" s="17">
        <v>165</v>
      </c>
      <c r="C79" s="30">
        <f t="shared" si="17"/>
        <v>165</v>
      </c>
      <c r="D79" s="18">
        <v>101</v>
      </c>
      <c r="E79" s="16">
        <f t="shared" si="12"/>
        <v>0.61212121212121207</v>
      </c>
      <c r="F79" s="18">
        <v>55</v>
      </c>
      <c r="G79" s="16">
        <f t="shared" si="12"/>
        <v>0.33333333333333331</v>
      </c>
      <c r="H79" s="18">
        <v>9</v>
      </c>
      <c r="I79" s="16">
        <f t="shared" si="12"/>
        <v>5.4545454545454543E-2</v>
      </c>
      <c r="J79" s="48">
        <v>0</v>
      </c>
      <c r="K79" s="16">
        <f t="shared" si="12"/>
        <v>0</v>
      </c>
      <c r="L79" s="18">
        <v>0</v>
      </c>
      <c r="M79" s="16">
        <f t="shared" si="13"/>
        <v>0</v>
      </c>
      <c r="N79" s="18">
        <f t="shared" si="14"/>
        <v>165</v>
      </c>
      <c r="O79" s="16">
        <f t="shared" si="15"/>
        <v>1</v>
      </c>
      <c r="P79" s="32">
        <f t="shared" si="16"/>
        <v>1</v>
      </c>
    </row>
    <row r="80" spans="1:18" s="12" customFormat="1" ht="12">
      <c r="A80" s="35" t="s">
        <v>27</v>
      </c>
      <c r="B80" s="33">
        <v>181</v>
      </c>
      <c r="C80" s="30">
        <f t="shared" si="17"/>
        <v>181</v>
      </c>
      <c r="D80" s="18">
        <v>108</v>
      </c>
      <c r="E80" s="16">
        <f t="shared" si="12"/>
        <v>0.59668508287292821</v>
      </c>
      <c r="F80" s="18">
        <v>51</v>
      </c>
      <c r="G80" s="16">
        <f t="shared" si="12"/>
        <v>0.28176795580110497</v>
      </c>
      <c r="H80" s="18">
        <v>22</v>
      </c>
      <c r="I80" s="16">
        <f t="shared" si="12"/>
        <v>0.12154696132596685</v>
      </c>
      <c r="J80" s="18">
        <v>0</v>
      </c>
      <c r="K80" s="16">
        <f t="shared" si="12"/>
        <v>0</v>
      </c>
      <c r="L80" s="18">
        <v>0</v>
      </c>
      <c r="M80" s="16">
        <f t="shared" si="13"/>
        <v>0</v>
      </c>
      <c r="N80" s="18">
        <f t="shared" si="14"/>
        <v>181</v>
      </c>
      <c r="O80" s="16">
        <f t="shared" si="15"/>
        <v>1</v>
      </c>
      <c r="P80" s="32">
        <f t="shared" si="16"/>
        <v>1</v>
      </c>
    </row>
    <row r="81" spans="1:16" s="12" customFormat="1" ht="12">
      <c r="A81" s="35" t="s">
        <v>28</v>
      </c>
      <c r="B81" s="47">
        <v>96</v>
      </c>
      <c r="C81" s="30">
        <f t="shared" si="17"/>
        <v>96</v>
      </c>
      <c r="D81" s="18">
        <v>40</v>
      </c>
      <c r="E81" s="16">
        <f t="shared" si="12"/>
        <v>0.41666666666666669</v>
      </c>
      <c r="F81" s="18">
        <v>41</v>
      </c>
      <c r="G81" s="16">
        <f t="shared" si="12"/>
        <v>0.42708333333333331</v>
      </c>
      <c r="H81" s="18">
        <v>15</v>
      </c>
      <c r="I81" s="16">
        <f t="shared" si="12"/>
        <v>0.15625</v>
      </c>
      <c r="J81" s="48">
        <v>0</v>
      </c>
      <c r="K81" s="16">
        <f t="shared" si="12"/>
        <v>0</v>
      </c>
      <c r="L81" s="18">
        <v>0</v>
      </c>
      <c r="M81" s="16">
        <f t="shared" si="13"/>
        <v>0</v>
      </c>
      <c r="N81" s="18">
        <f t="shared" si="14"/>
        <v>96</v>
      </c>
      <c r="O81" s="16">
        <f t="shared" si="15"/>
        <v>1</v>
      </c>
      <c r="P81" s="32">
        <f t="shared" si="16"/>
        <v>1</v>
      </c>
    </row>
    <row r="82" spans="1:16" s="12" customFormat="1" ht="12">
      <c r="A82" s="35" t="s">
        <v>29</v>
      </c>
      <c r="B82" s="17">
        <v>234</v>
      </c>
      <c r="C82" s="30">
        <v>234</v>
      </c>
      <c r="D82" s="18">
        <v>156</v>
      </c>
      <c r="E82" s="16">
        <f t="shared" si="12"/>
        <v>0.66666666666666663</v>
      </c>
      <c r="F82" s="18">
        <v>78</v>
      </c>
      <c r="G82" s="16">
        <f t="shared" si="12"/>
        <v>0.33333333333333331</v>
      </c>
      <c r="H82" s="18"/>
      <c r="I82" s="16">
        <f t="shared" si="12"/>
        <v>0</v>
      </c>
      <c r="J82" s="48"/>
      <c r="K82" s="16">
        <f t="shared" si="12"/>
        <v>0</v>
      </c>
      <c r="L82" s="18"/>
      <c r="M82" s="16">
        <f t="shared" si="13"/>
        <v>0</v>
      </c>
      <c r="N82" s="18">
        <f t="shared" si="14"/>
        <v>234</v>
      </c>
      <c r="O82" s="16">
        <f t="shared" si="15"/>
        <v>1</v>
      </c>
      <c r="P82" s="32">
        <f t="shared" si="16"/>
        <v>1</v>
      </c>
    </row>
    <row r="83" spans="1:16" s="12" customFormat="1" ht="12">
      <c r="A83" s="35" t="s">
        <v>30</v>
      </c>
      <c r="B83" s="17">
        <v>388</v>
      </c>
      <c r="C83" s="30">
        <v>388</v>
      </c>
      <c r="D83" s="18">
        <v>324</v>
      </c>
      <c r="E83" s="16">
        <f t="shared" si="12"/>
        <v>0.83505154639175261</v>
      </c>
      <c r="F83" s="18">
        <v>44</v>
      </c>
      <c r="G83" s="16">
        <f t="shared" si="12"/>
        <v>0.1134020618556701</v>
      </c>
      <c r="H83" s="18">
        <v>15</v>
      </c>
      <c r="I83" s="16">
        <f t="shared" si="12"/>
        <v>3.8659793814432991E-2</v>
      </c>
      <c r="J83" s="42">
        <v>5</v>
      </c>
      <c r="K83" s="16">
        <f t="shared" si="12"/>
        <v>1.2886597938144329E-2</v>
      </c>
      <c r="L83" s="18">
        <v>0</v>
      </c>
      <c r="M83" s="16">
        <f t="shared" si="13"/>
        <v>0</v>
      </c>
      <c r="N83" s="18">
        <f t="shared" si="14"/>
        <v>383</v>
      </c>
      <c r="O83" s="16">
        <f t="shared" si="15"/>
        <v>0.98711340206185572</v>
      </c>
      <c r="P83" s="32">
        <f t="shared" si="16"/>
        <v>12</v>
      </c>
    </row>
    <row r="84" spans="1:16" s="12" customFormat="1" ht="12">
      <c r="A84" s="35" t="s">
        <v>31</v>
      </c>
      <c r="B84" s="17">
        <v>57</v>
      </c>
      <c r="C84" s="30">
        <v>57</v>
      </c>
      <c r="D84" s="18">
        <v>8</v>
      </c>
      <c r="E84" s="16">
        <f t="shared" si="12"/>
        <v>0.14035087719298245</v>
      </c>
      <c r="F84" s="18">
        <v>31</v>
      </c>
      <c r="G84" s="16">
        <f t="shared" si="12"/>
        <v>0.54385964912280704</v>
      </c>
      <c r="H84" s="18">
        <v>18</v>
      </c>
      <c r="I84" s="16">
        <f t="shared" si="12"/>
        <v>0.31578947368421051</v>
      </c>
      <c r="J84" s="18"/>
      <c r="K84" s="16">
        <f t="shared" si="12"/>
        <v>0</v>
      </c>
      <c r="L84" s="18"/>
      <c r="M84" s="16">
        <f t="shared" si="13"/>
        <v>0</v>
      </c>
      <c r="N84" s="18">
        <f t="shared" si="14"/>
        <v>57</v>
      </c>
      <c r="O84" s="16">
        <f t="shared" si="15"/>
        <v>1</v>
      </c>
      <c r="P84" s="32">
        <f t="shared" si="16"/>
        <v>1</v>
      </c>
    </row>
    <row r="85" spans="1:16" s="12" customFormat="1" ht="12">
      <c r="A85" s="35" t="s">
        <v>32</v>
      </c>
      <c r="B85" s="33">
        <v>19</v>
      </c>
      <c r="C85" s="30">
        <v>19</v>
      </c>
      <c r="D85" s="18">
        <v>3</v>
      </c>
      <c r="E85" s="16">
        <f t="shared" si="12"/>
        <v>0.15789473684210525</v>
      </c>
      <c r="F85" s="18">
        <v>15</v>
      </c>
      <c r="G85" s="16">
        <f t="shared" si="12"/>
        <v>0.78947368421052633</v>
      </c>
      <c r="H85" s="18">
        <v>1</v>
      </c>
      <c r="I85" s="16">
        <f t="shared" si="12"/>
        <v>5.2631578947368418E-2</v>
      </c>
      <c r="J85" s="18">
        <v>0</v>
      </c>
      <c r="K85" s="16">
        <f t="shared" si="12"/>
        <v>0</v>
      </c>
      <c r="L85" s="18">
        <v>0</v>
      </c>
      <c r="M85" s="16">
        <f t="shared" si="13"/>
        <v>0</v>
      </c>
      <c r="N85" s="18">
        <f t="shared" si="14"/>
        <v>19</v>
      </c>
      <c r="O85" s="16">
        <f t="shared" si="15"/>
        <v>1</v>
      </c>
      <c r="P85" s="32">
        <f t="shared" si="16"/>
        <v>1</v>
      </c>
    </row>
    <row r="86" spans="1:16" s="46" customFormat="1">
      <c r="A86" s="29" t="s">
        <v>33</v>
      </c>
      <c r="B86" s="29">
        <f>SUM(B72:B85)</f>
        <v>4008</v>
      </c>
      <c r="C86" s="34">
        <f t="shared" si="17"/>
        <v>4008</v>
      </c>
      <c r="D86" s="29">
        <f>SUM(D72:D85)</f>
        <v>2625</v>
      </c>
      <c r="E86" s="31">
        <f t="shared" si="12"/>
        <v>0.65494011976047906</v>
      </c>
      <c r="F86" s="29">
        <f>SUM(F72:F85)</f>
        <v>1067</v>
      </c>
      <c r="G86" s="31">
        <f t="shared" si="12"/>
        <v>0.26621756487025949</v>
      </c>
      <c r="H86" s="29">
        <f>SUM(H72:H85)</f>
        <v>291</v>
      </c>
      <c r="I86" s="31">
        <f t="shared" si="12"/>
        <v>7.260479041916168E-2</v>
      </c>
      <c r="J86" s="29">
        <f>SUM(J72:J85)</f>
        <v>25</v>
      </c>
      <c r="K86" s="31">
        <f t="shared" si="12"/>
        <v>6.2375249500998004E-3</v>
      </c>
      <c r="L86" s="29">
        <f>SUM(L72:L85)</f>
        <v>0</v>
      </c>
      <c r="M86" s="31">
        <f t="shared" si="13"/>
        <v>0</v>
      </c>
      <c r="N86" s="20">
        <f>SUM(D86,F86,H86)</f>
        <v>3983</v>
      </c>
      <c r="O86" s="31">
        <f>N86/$C86</f>
        <v>0.99376247504990023</v>
      </c>
      <c r="P86" s="37"/>
    </row>
    <row r="87" spans="1:16" s="12" customFormat="1" ht="12">
      <c r="A87" s="35" t="s">
        <v>19</v>
      </c>
      <c r="B87" s="47">
        <v>610</v>
      </c>
      <c r="C87" s="30">
        <v>610</v>
      </c>
      <c r="D87" s="18">
        <v>491</v>
      </c>
      <c r="E87" s="16">
        <f t="shared" si="12"/>
        <v>0.80491803278688523</v>
      </c>
      <c r="F87" s="18">
        <v>106</v>
      </c>
      <c r="G87" s="16">
        <f t="shared" si="12"/>
        <v>0.17377049180327869</v>
      </c>
      <c r="H87" s="18">
        <v>13</v>
      </c>
      <c r="I87" s="16">
        <f t="shared" si="12"/>
        <v>2.1311475409836064E-2</v>
      </c>
      <c r="J87" s="48">
        <v>0</v>
      </c>
      <c r="K87" s="16">
        <f t="shared" si="12"/>
        <v>0</v>
      </c>
      <c r="L87" s="18">
        <v>0</v>
      </c>
      <c r="M87" s="16">
        <f t="shared" si="13"/>
        <v>0</v>
      </c>
      <c r="N87" s="18">
        <f t="shared" ref="N87:N131" si="18">SUM(D87,F87,H87)</f>
        <v>610</v>
      </c>
      <c r="O87" s="16">
        <f t="shared" ref="O87:O132" si="19">N87/$C87</f>
        <v>1</v>
      </c>
      <c r="P87" s="32">
        <f>RANK(O87,O$87:O$100,0)</f>
        <v>1</v>
      </c>
    </row>
    <row r="88" spans="1:16" s="12" customFormat="1" ht="12">
      <c r="A88" s="35" t="s">
        <v>20</v>
      </c>
      <c r="B88" s="33">
        <v>706</v>
      </c>
      <c r="C88" s="30">
        <v>706</v>
      </c>
      <c r="D88" s="18">
        <v>399</v>
      </c>
      <c r="E88" s="16">
        <f t="shared" si="12"/>
        <v>0.56515580736543913</v>
      </c>
      <c r="F88" s="18">
        <v>162</v>
      </c>
      <c r="G88" s="16">
        <f t="shared" si="12"/>
        <v>0.22946175637393768</v>
      </c>
      <c r="H88" s="18">
        <v>104</v>
      </c>
      <c r="I88" s="16">
        <f t="shared" si="12"/>
        <v>0.14730878186968838</v>
      </c>
      <c r="J88" s="18">
        <v>40</v>
      </c>
      <c r="K88" s="16">
        <f t="shared" si="12"/>
        <v>5.6657223796033995E-2</v>
      </c>
      <c r="L88" s="18">
        <v>1</v>
      </c>
      <c r="M88" s="16">
        <f t="shared" si="13"/>
        <v>1.4164305949008499E-3</v>
      </c>
      <c r="N88" s="18">
        <f t="shared" si="18"/>
        <v>665</v>
      </c>
      <c r="O88" s="16">
        <f t="shared" si="19"/>
        <v>0.94192634560906519</v>
      </c>
      <c r="P88" s="32">
        <f t="shared" ref="P88:P100" si="20">RANK(O88,O$87:O$100,0)</f>
        <v>13</v>
      </c>
    </row>
    <row r="89" spans="1:16" s="12" customFormat="1" ht="12">
      <c r="A89" s="35" t="s">
        <v>21</v>
      </c>
      <c r="B89" s="17">
        <v>555</v>
      </c>
      <c r="C89" s="30">
        <v>555</v>
      </c>
      <c r="D89" s="18">
        <v>340</v>
      </c>
      <c r="E89" s="16">
        <f t="shared" si="12"/>
        <v>0.61261261261261257</v>
      </c>
      <c r="F89" s="18">
        <v>166</v>
      </c>
      <c r="G89" s="16">
        <f t="shared" si="12"/>
        <v>0.2990990990990991</v>
      </c>
      <c r="H89" s="18">
        <v>42</v>
      </c>
      <c r="I89" s="16">
        <f t="shared" si="12"/>
        <v>7.567567567567568E-2</v>
      </c>
      <c r="J89" s="48">
        <v>7</v>
      </c>
      <c r="K89" s="16">
        <f t="shared" si="12"/>
        <v>1.2612612612612612E-2</v>
      </c>
      <c r="L89" s="18">
        <v>0</v>
      </c>
      <c r="M89" s="16">
        <f t="shared" si="13"/>
        <v>0</v>
      </c>
      <c r="N89" s="18">
        <f t="shared" si="18"/>
        <v>548</v>
      </c>
      <c r="O89" s="16">
        <f t="shared" si="19"/>
        <v>0.98738738738738741</v>
      </c>
      <c r="P89" s="32">
        <f t="shared" si="20"/>
        <v>10</v>
      </c>
    </row>
    <row r="90" spans="1:16" s="12" customFormat="1" ht="12">
      <c r="A90" s="35" t="s">
        <v>22</v>
      </c>
      <c r="B90" s="17">
        <v>332</v>
      </c>
      <c r="C90" s="30">
        <v>332</v>
      </c>
      <c r="D90" s="18">
        <v>238</v>
      </c>
      <c r="E90" s="16">
        <f t="shared" si="12"/>
        <v>0.7168674698795181</v>
      </c>
      <c r="F90" s="18">
        <v>79</v>
      </c>
      <c r="G90" s="16">
        <f t="shared" si="12"/>
        <v>0.23795180722891565</v>
      </c>
      <c r="H90" s="18">
        <v>14</v>
      </c>
      <c r="I90" s="16">
        <f t="shared" si="12"/>
        <v>4.2168674698795178E-2</v>
      </c>
      <c r="J90" s="18"/>
      <c r="K90" s="16">
        <f t="shared" si="12"/>
        <v>0</v>
      </c>
      <c r="L90" s="18">
        <v>1</v>
      </c>
      <c r="M90" s="16">
        <f t="shared" si="13"/>
        <v>3.0120481927710845E-3</v>
      </c>
      <c r="N90" s="18">
        <f t="shared" si="18"/>
        <v>331</v>
      </c>
      <c r="O90" s="16">
        <f t="shared" si="19"/>
        <v>0.99698795180722888</v>
      </c>
      <c r="P90" s="32">
        <f t="shared" si="20"/>
        <v>7</v>
      </c>
    </row>
    <row r="91" spans="1:16" s="12" customFormat="1" ht="12">
      <c r="A91" s="35" t="s">
        <v>23</v>
      </c>
      <c r="B91" s="17">
        <v>362</v>
      </c>
      <c r="C91" s="30">
        <v>362</v>
      </c>
      <c r="D91" s="18">
        <v>242</v>
      </c>
      <c r="E91" s="16">
        <f t="shared" si="12"/>
        <v>0.66850828729281764</v>
      </c>
      <c r="F91" s="18">
        <v>103</v>
      </c>
      <c r="G91" s="16">
        <f t="shared" si="12"/>
        <v>0.28453038674033149</v>
      </c>
      <c r="H91" s="18">
        <v>16</v>
      </c>
      <c r="I91" s="16">
        <f t="shared" si="12"/>
        <v>4.4198895027624308E-2</v>
      </c>
      <c r="J91" s="42">
        <v>1</v>
      </c>
      <c r="K91" s="16">
        <f t="shared" si="12"/>
        <v>2.7624309392265192E-3</v>
      </c>
      <c r="L91" s="18">
        <v>0</v>
      </c>
      <c r="M91" s="16">
        <f t="shared" si="13"/>
        <v>0</v>
      </c>
      <c r="N91" s="18">
        <f t="shared" si="18"/>
        <v>361</v>
      </c>
      <c r="O91" s="16">
        <f t="shared" si="19"/>
        <v>0.99723756906077343</v>
      </c>
      <c r="P91" s="32">
        <f t="shared" si="20"/>
        <v>6</v>
      </c>
    </row>
    <row r="92" spans="1:16" s="12" customFormat="1" ht="12">
      <c r="A92" s="36" t="s">
        <v>24</v>
      </c>
      <c r="B92" s="17">
        <v>260</v>
      </c>
      <c r="C92" s="30">
        <f t="shared" si="17"/>
        <v>260</v>
      </c>
      <c r="D92" s="18">
        <v>109</v>
      </c>
      <c r="E92" s="16">
        <f t="shared" si="12"/>
        <v>0.41923076923076924</v>
      </c>
      <c r="F92" s="18">
        <v>84</v>
      </c>
      <c r="G92" s="16">
        <f t="shared" si="12"/>
        <v>0.32307692307692309</v>
      </c>
      <c r="H92" s="18">
        <v>59</v>
      </c>
      <c r="I92" s="16">
        <f t="shared" si="12"/>
        <v>0.22692307692307692</v>
      </c>
      <c r="J92" s="48">
        <v>8</v>
      </c>
      <c r="K92" s="16">
        <f t="shared" si="12"/>
        <v>3.0769230769230771E-2</v>
      </c>
      <c r="L92" s="18"/>
      <c r="M92" s="16">
        <f t="shared" si="13"/>
        <v>0</v>
      </c>
      <c r="N92" s="18">
        <f t="shared" si="18"/>
        <v>252</v>
      </c>
      <c r="O92" s="16">
        <f t="shared" si="19"/>
        <v>0.96923076923076923</v>
      </c>
      <c r="P92" s="32">
        <f t="shared" si="20"/>
        <v>12</v>
      </c>
    </row>
    <row r="93" spans="1:16" s="12" customFormat="1" ht="12">
      <c r="A93" s="36" t="s">
        <v>25</v>
      </c>
      <c r="B93" s="17">
        <v>267</v>
      </c>
      <c r="C93" s="30">
        <f t="shared" si="17"/>
        <v>266</v>
      </c>
      <c r="D93" s="18">
        <v>180</v>
      </c>
      <c r="E93" s="16">
        <f t="shared" si="12"/>
        <v>0.67669172932330823</v>
      </c>
      <c r="F93" s="18">
        <v>78</v>
      </c>
      <c r="G93" s="16">
        <f t="shared" si="12"/>
        <v>0.2932330827067669</v>
      </c>
      <c r="H93" s="18">
        <v>8</v>
      </c>
      <c r="I93" s="16">
        <f t="shared" si="12"/>
        <v>3.007518796992481E-2</v>
      </c>
      <c r="J93" s="18" t="s">
        <v>80</v>
      </c>
      <c r="K93" s="16">
        <f t="shared" si="12"/>
        <v>3.7593984962406013E-3</v>
      </c>
      <c r="L93" s="18" t="s">
        <v>79</v>
      </c>
      <c r="M93" s="16">
        <f t="shared" si="13"/>
        <v>0</v>
      </c>
      <c r="N93" s="18">
        <f t="shared" si="18"/>
        <v>266</v>
      </c>
      <c r="O93" s="16">
        <f t="shared" si="19"/>
        <v>1</v>
      </c>
      <c r="P93" s="32">
        <f t="shared" si="20"/>
        <v>1</v>
      </c>
    </row>
    <row r="94" spans="1:16" s="12" customFormat="1" ht="12">
      <c r="A94" s="35" t="s">
        <v>26</v>
      </c>
      <c r="B94" s="17">
        <v>113</v>
      </c>
      <c r="C94" s="30">
        <f t="shared" si="17"/>
        <v>113</v>
      </c>
      <c r="D94" s="18">
        <v>70</v>
      </c>
      <c r="E94" s="16">
        <f t="shared" si="12"/>
        <v>0.61946902654867253</v>
      </c>
      <c r="F94" s="18">
        <v>34</v>
      </c>
      <c r="G94" s="16">
        <f t="shared" si="12"/>
        <v>0.30088495575221241</v>
      </c>
      <c r="H94" s="18">
        <v>8</v>
      </c>
      <c r="I94" s="16">
        <f t="shared" si="12"/>
        <v>7.0796460176991149E-2</v>
      </c>
      <c r="J94" s="48">
        <v>1</v>
      </c>
      <c r="K94" s="16">
        <f t="shared" si="12"/>
        <v>8.8495575221238937E-3</v>
      </c>
      <c r="L94" s="18">
        <v>0</v>
      </c>
      <c r="M94" s="16">
        <f t="shared" si="13"/>
        <v>0</v>
      </c>
      <c r="N94" s="18">
        <f t="shared" si="18"/>
        <v>112</v>
      </c>
      <c r="O94" s="16">
        <f t="shared" si="19"/>
        <v>0.99115044247787609</v>
      </c>
      <c r="P94" s="32">
        <f t="shared" si="20"/>
        <v>9</v>
      </c>
    </row>
    <row r="95" spans="1:16" s="12" customFormat="1" ht="12">
      <c r="A95" s="35" t="s">
        <v>27</v>
      </c>
      <c r="B95" s="33">
        <v>159</v>
      </c>
      <c r="C95" s="30">
        <f t="shared" si="17"/>
        <v>159</v>
      </c>
      <c r="D95" s="18">
        <v>84</v>
      </c>
      <c r="E95" s="16">
        <f t="shared" si="12"/>
        <v>0.52830188679245282</v>
      </c>
      <c r="F95" s="18">
        <v>72</v>
      </c>
      <c r="G95" s="16">
        <f t="shared" si="12"/>
        <v>0.45283018867924529</v>
      </c>
      <c r="H95" s="18">
        <v>2</v>
      </c>
      <c r="I95" s="16">
        <f t="shared" si="12"/>
        <v>1.2578616352201259E-2</v>
      </c>
      <c r="J95" s="18">
        <v>1</v>
      </c>
      <c r="K95" s="16">
        <f t="shared" si="12"/>
        <v>6.2893081761006293E-3</v>
      </c>
      <c r="L95" s="18">
        <v>0</v>
      </c>
      <c r="M95" s="16">
        <f t="shared" si="13"/>
        <v>0</v>
      </c>
      <c r="N95" s="18">
        <f t="shared" si="18"/>
        <v>158</v>
      </c>
      <c r="O95" s="16">
        <f t="shared" si="19"/>
        <v>0.99371069182389937</v>
      </c>
      <c r="P95" s="32">
        <f t="shared" si="20"/>
        <v>8</v>
      </c>
    </row>
    <row r="96" spans="1:16" s="12" customFormat="1" ht="12">
      <c r="A96" s="35" t="s">
        <v>28</v>
      </c>
      <c r="B96" s="47">
        <v>94</v>
      </c>
      <c r="C96" s="30">
        <f t="shared" si="17"/>
        <v>94</v>
      </c>
      <c r="D96" s="18">
        <v>16</v>
      </c>
      <c r="E96" s="16">
        <f t="shared" si="12"/>
        <v>0.1702127659574468</v>
      </c>
      <c r="F96" s="18">
        <v>34</v>
      </c>
      <c r="G96" s="16">
        <f t="shared" si="12"/>
        <v>0.36170212765957449</v>
      </c>
      <c r="H96" s="18">
        <v>35</v>
      </c>
      <c r="I96" s="16">
        <f t="shared" si="12"/>
        <v>0.37234042553191488</v>
      </c>
      <c r="J96" s="48">
        <v>3</v>
      </c>
      <c r="K96" s="16">
        <f t="shared" si="12"/>
        <v>3.1914893617021274E-2</v>
      </c>
      <c r="L96" s="18">
        <v>6</v>
      </c>
      <c r="M96" s="16">
        <f t="shared" si="13"/>
        <v>6.3829787234042548E-2</v>
      </c>
      <c r="N96" s="18">
        <f t="shared" si="18"/>
        <v>85</v>
      </c>
      <c r="O96" s="16">
        <f t="shared" si="19"/>
        <v>0.9042553191489362</v>
      </c>
      <c r="P96" s="32">
        <f t="shared" si="20"/>
        <v>14</v>
      </c>
    </row>
    <row r="97" spans="1:16" s="12" customFormat="1" ht="12">
      <c r="A97" s="35" t="s">
        <v>29</v>
      </c>
      <c r="B97" s="17">
        <v>194</v>
      </c>
      <c r="C97" s="30">
        <v>194</v>
      </c>
      <c r="D97" s="18">
        <v>113</v>
      </c>
      <c r="E97" s="16">
        <f t="shared" si="12"/>
        <v>0.58247422680412375</v>
      </c>
      <c r="F97" s="18">
        <v>62</v>
      </c>
      <c r="G97" s="16">
        <f t="shared" si="12"/>
        <v>0.31958762886597936</v>
      </c>
      <c r="H97" s="18">
        <v>19</v>
      </c>
      <c r="I97" s="16">
        <f t="shared" si="12"/>
        <v>9.7938144329896906E-2</v>
      </c>
      <c r="J97" s="48"/>
      <c r="K97" s="16">
        <f t="shared" si="12"/>
        <v>0</v>
      </c>
      <c r="L97" s="18"/>
      <c r="M97" s="16">
        <f t="shared" si="13"/>
        <v>0</v>
      </c>
      <c r="N97" s="18">
        <f t="shared" si="18"/>
        <v>194</v>
      </c>
      <c r="O97" s="16">
        <f t="shared" si="19"/>
        <v>1</v>
      </c>
      <c r="P97" s="32">
        <f t="shared" si="20"/>
        <v>1</v>
      </c>
    </row>
    <row r="98" spans="1:16" s="12" customFormat="1" ht="12">
      <c r="A98" s="35" t="s">
        <v>30</v>
      </c>
      <c r="B98" s="17">
        <v>324</v>
      </c>
      <c r="C98" s="30">
        <v>324</v>
      </c>
      <c r="D98" s="18">
        <v>185</v>
      </c>
      <c r="E98" s="16">
        <f t="shared" si="12"/>
        <v>0.57098765432098764</v>
      </c>
      <c r="F98" s="18">
        <v>86</v>
      </c>
      <c r="G98" s="16">
        <f t="shared" si="12"/>
        <v>0.26543209876543211</v>
      </c>
      <c r="H98" s="18">
        <v>47</v>
      </c>
      <c r="I98" s="16">
        <f t="shared" si="12"/>
        <v>0.14506172839506173</v>
      </c>
      <c r="J98" s="42">
        <v>6</v>
      </c>
      <c r="K98" s="16">
        <f t="shared" si="12"/>
        <v>1.8518518518518517E-2</v>
      </c>
      <c r="L98" s="18">
        <v>0</v>
      </c>
      <c r="M98" s="16">
        <f t="shared" si="13"/>
        <v>0</v>
      </c>
      <c r="N98" s="18">
        <f t="shared" si="18"/>
        <v>318</v>
      </c>
      <c r="O98" s="16">
        <f t="shared" si="19"/>
        <v>0.98148148148148151</v>
      </c>
      <c r="P98" s="32">
        <f t="shared" si="20"/>
        <v>11</v>
      </c>
    </row>
    <row r="99" spans="1:16" s="12" customFormat="1" ht="12">
      <c r="A99" s="35" t="s">
        <v>31</v>
      </c>
      <c r="B99" s="17">
        <v>99</v>
      </c>
      <c r="C99" s="30">
        <v>99</v>
      </c>
      <c r="D99" s="18">
        <v>12</v>
      </c>
      <c r="E99" s="16">
        <f t="shared" si="12"/>
        <v>0.12121212121212122</v>
      </c>
      <c r="F99" s="18">
        <v>71</v>
      </c>
      <c r="G99" s="16">
        <f t="shared" si="12"/>
        <v>0.71717171717171713</v>
      </c>
      <c r="H99" s="18">
        <v>16</v>
      </c>
      <c r="I99" s="16">
        <f t="shared" si="12"/>
        <v>0.16161616161616163</v>
      </c>
      <c r="J99" s="18"/>
      <c r="K99" s="16">
        <f t="shared" si="12"/>
        <v>0</v>
      </c>
      <c r="L99" s="18"/>
      <c r="M99" s="16">
        <f t="shared" si="13"/>
        <v>0</v>
      </c>
      <c r="N99" s="18">
        <f t="shared" si="18"/>
        <v>99</v>
      </c>
      <c r="O99" s="16">
        <f t="shared" si="19"/>
        <v>1</v>
      </c>
      <c r="P99" s="32">
        <f t="shared" si="20"/>
        <v>1</v>
      </c>
    </row>
    <row r="100" spans="1:16" s="12" customFormat="1" ht="12">
      <c r="A100" s="35" t="s">
        <v>32</v>
      </c>
      <c r="B100" s="33">
        <v>22</v>
      </c>
      <c r="C100" s="30">
        <v>22</v>
      </c>
      <c r="D100" s="18">
        <v>4</v>
      </c>
      <c r="E100" s="16">
        <f t="shared" si="12"/>
        <v>0.18181818181818182</v>
      </c>
      <c r="F100" s="18">
        <v>15</v>
      </c>
      <c r="G100" s="16">
        <f t="shared" si="12"/>
        <v>0.68181818181818177</v>
      </c>
      <c r="H100" s="18">
        <v>3</v>
      </c>
      <c r="I100" s="16">
        <f t="shared" si="12"/>
        <v>0.13636363636363635</v>
      </c>
      <c r="J100" s="18">
        <v>0</v>
      </c>
      <c r="K100" s="16">
        <f t="shared" si="12"/>
        <v>0</v>
      </c>
      <c r="L100" s="18">
        <v>0</v>
      </c>
      <c r="M100" s="16">
        <f t="shared" si="13"/>
        <v>0</v>
      </c>
      <c r="N100" s="18">
        <f t="shared" si="18"/>
        <v>22</v>
      </c>
      <c r="O100" s="16">
        <f t="shared" si="19"/>
        <v>1</v>
      </c>
      <c r="P100" s="32">
        <f t="shared" si="20"/>
        <v>1</v>
      </c>
    </row>
    <row r="101" spans="1:16" s="46" customFormat="1">
      <c r="A101" s="29" t="s">
        <v>34</v>
      </c>
      <c r="B101" s="29">
        <f>SUM(B87:B100)</f>
        <v>4097</v>
      </c>
      <c r="C101" s="34">
        <f t="shared" ref="C101:C132" si="21">SUM(D101,F101,H101,J101,L101)</f>
        <v>4096</v>
      </c>
      <c r="D101" s="29">
        <f>SUM(D87:D100)</f>
        <v>2483</v>
      </c>
      <c r="E101" s="31">
        <f t="shared" si="12"/>
        <v>0.606201171875</v>
      </c>
      <c r="F101" s="29">
        <f>SUM(F87:F100)</f>
        <v>1152</v>
      </c>
      <c r="G101" s="31">
        <f t="shared" si="12"/>
        <v>0.28125</v>
      </c>
      <c r="H101" s="29">
        <f>SUM(H87:H100)</f>
        <v>386</v>
      </c>
      <c r="I101" s="31">
        <f t="shared" si="12"/>
        <v>9.423828125E-2</v>
      </c>
      <c r="J101" s="29">
        <f>SUM(J87:J100)</f>
        <v>67</v>
      </c>
      <c r="K101" s="31">
        <f t="shared" si="12"/>
        <v>1.6357421875E-2</v>
      </c>
      <c r="L101" s="29">
        <f>SUM(L87:L100)</f>
        <v>8</v>
      </c>
      <c r="M101" s="31">
        <f t="shared" si="13"/>
        <v>1.953125E-3</v>
      </c>
      <c r="N101" s="20">
        <f t="shared" si="18"/>
        <v>4021</v>
      </c>
      <c r="O101" s="31">
        <f t="shared" si="19"/>
        <v>0.981689453125</v>
      </c>
      <c r="P101" s="37"/>
    </row>
    <row r="102" spans="1:16" s="12" customFormat="1" ht="12">
      <c r="A102" s="35" t="s">
        <v>19</v>
      </c>
      <c r="B102" s="47">
        <v>495</v>
      </c>
      <c r="C102" s="30">
        <v>495</v>
      </c>
      <c r="D102" s="18">
        <v>311</v>
      </c>
      <c r="E102" s="16">
        <f t="shared" si="12"/>
        <v>0.62828282828282833</v>
      </c>
      <c r="F102" s="18">
        <v>123</v>
      </c>
      <c r="G102" s="16">
        <f t="shared" si="12"/>
        <v>0.24848484848484848</v>
      </c>
      <c r="H102" s="18">
        <v>60</v>
      </c>
      <c r="I102" s="16">
        <f t="shared" si="12"/>
        <v>0.12121212121212122</v>
      </c>
      <c r="J102" s="48">
        <v>1</v>
      </c>
      <c r="K102" s="16">
        <f t="shared" si="12"/>
        <v>2.0202020202020202E-3</v>
      </c>
      <c r="L102" s="18">
        <v>0</v>
      </c>
      <c r="M102" s="16">
        <f t="shared" si="13"/>
        <v>0</v>
      </c>
      <c r="N102" s="18">
        <f t="shared" si="18"/>
        <v>494</v>
      </c>
      <c r="O102" s="16">
        <f t="shared" si="19"/>
        <v>0.99797979797979797</v>
      </c>
      <c r="P102" s="32">
        <f>RANK(O102,O$102:O$115,0)</f>
        <v>7</v>
      </c>
    </row>
    <row r="103" spans="1:16" s="12" customFormat="1" ht="12">
      <c r="A103" s="35" t="s">
        <v>20</v>
      </c>
      <c r="B103" s="33">
        <v>470</v>
      </c>
      <c r="C103" s="30">
        <v>470</v>
      </c>
      <c r="D103" s="18">
        <v>244</v>
      </c>
      <c r="E103" s="16">
        <f t="shared" si="12"/>
        <v>0.51914893617021274</v>
      </c>
      <c r="F103" s="18">
        <v>133</v>
      </c>
      <c r="G103" s="16">
        <f t="shared" si="12"/>
        <v>0.28297872340425534</v>
      </c>
      <c r="H103" s="18">
        <v>81</v>
      </c>
      <c r="I103" s="16">
        <f t="shared" si="12"/>
        <v>0.17234042553191489</v>
      </c>
      <c r="J103" s="18">
        <v>12</v>
      </c>
      <c r="K103" s="16">
        <f t="shared" si="12"/>
        <v>2.553191489361702E-2</v>
      </c>
      <c r="L103" s="18">
        <v>0</v>
      </c>
      <c r="M103" s="16">
        <f t="shared" si="13"/>
        <v>0</v>
      </c>
      <c r="N103" s="18">
        <f t="shared" si="18"/>
        <v>458</v>
      </c>
      <c r="O103" s="16">
        <f t="shared" si="19"/>
        <v>0.97446808510638294</v>
      </c>
      <c r="P103" s="32">
        <f t="shared" ref="P103:P115" si="22">RANK(O103,O$102:O$115,0)</f>
        <v>9</v>
      </c>
    </row>
    <row r="104" spans="1:16" s="12" customFormat="1" ht="12">
      <c r="A104" s="35" t="s">
        <v>21</v>
      </c>
      <c r="B104" s="17">
        <v>329</v>
      </c>
      <c r="C104" s="30">
        <v>329</v>
      </c>
      <c r="D104" s="18">
        <v>114</v>
      </c>
      <c r="E104" s="16">
        <f t="shared" si="12"/>
        <v>0.34650455927051671</v>
      </c>
      <c r="F104" s="18">
        <v>116</v>
      </c>
      <c r="G104" s="16">
        <f t="shared" si="12"/>
        <v>0.35258358662613981</v>
      </c>
      <c r="H104" s="18">
        <v>78</v>
      </c>
      <c r="I104" s="16">
        <f t="shared" si="12"/>
        <v>0.23708206686930092</v>
      </c>
      <c r="J104" s="48">
        <v>17</v>
      </c>
      <c r="K104" s="16">
        <f t="shared" si="12"/>
        <v>5.1671732522796353E-2</v>
      </c>
      <c r="L104" s="18">
        <v>4</v>
      </c>
      <c r="M104" s="16">
        <f t="shared" si="13"/>
        <v>1.2158054711246201E-2</v>
      </c>
      <c r="N104" s="18">
        <f t="shared" si="18"/>
        <v>308</v>
      </c>
      <c r="O104" s="16">
        <f t="shared" si="19"/>
        <v>0.93617021276595747</v>
      </c>
      <c r="P104" s="32">
        <f t="shared" si="22"/>
        <v>11</v>
      </c>
    </row>
    <row r="105" spans="1:16" s="12" customFormat="1" ht="12">
      <c r="A105" s="35" t="s">
        <v>22</v>
      </c>
      <c r="B105" s="17"/>
      <c r="C105" s="30"/>
      <c r="D105" s="18"/>
      <c r="E105" s="16"/>
      <c r="F105" s="18"/>
      <c r="G105" s="16"/>
      <c r="H105" s="18"/>
      <c r="I105" s="16"/>
      <c r="J105" s="18"/>
      <c r="K105" s="16"/>
      <c r="L105" s="18"/>
      <c r="M105" s="16"/>
      <c r="N105" s="18">
        <f t="shared" si="18"/>
        <v>0</v>
      </c>
      <c r="O105" s="16">
        <v>0</v>
      </c>
      <c r="P105" s="32">
        <f t="shared" si="22"/>
        <v>13</v>
      </c>
    </row>
    <row r="106" spans="1:16" s="12" customFormat="1" ht="12">
      <c r="A106" s="35" t="s">
        <v>23</v>
      </c>
      <c r="B106" s="17">
        <v>295</v>
      </c>
      <c r="C106" s="30">
        <v>295</v>
      </c>
      <c r="D106" s="18">
        <v>49</v>
      </c>
      <c r="E106" s="16">
        <f t="shared" si="12"/>
        <v>0.16610169491525423</v>
      </c>
      <c r="F106" s="18">
        <v>96</v>
      </c>
      <c r="G106" s="16">
        <f t="shared" si="12"/>
        <v>0.3254237288135593</v>
      </c>
      <c r="H106" s="18">
        <v>133</v>
      </c>
      <c r="I106" s="16">
        <f t="shared" si="12"/>
        <v>0.45084745762711864</v>
      </c>
      <c r="J106" s="42">
        <v>16</v>
      </c>
      <c r="K106" s="16">
        <f t="shared" si="12"/>
        <v>5.4237288135593219E-2</v>
      </c>
      <c r="L106" s="18">
        <v>1</v>
      </c>
      <c r="M106" s="16">
        <f t="shared" si="13"/>
        <v>3.3898305084745762E-3</v>
      </c>
      <c r="N106" s="18">
        <f t="shared" si="18"/>
        <v>278</v>
      </c>
      <c r="O106" s="16">
        <f t="shared" si="19"/>
        <v>0.94237288135593222</v>
      </c>
      <c r="P106" s="32">
        <f t="shared" si="22"/>
        <v>10</v>
      </c>
    </row>
    <row r="107" spans="1:16" s="12" customFormat="1" ht="12">
      <c r="A107" s="36" t="s">
        <v>24</v>
      </c>
      <c r="B107" s="17"/>
      <c r="C107" s="30"/>
      <c r="D107" s="18"/>
      <c r="E107" s="16"/>
      <c r="F107" s="18"/>
      <c r="G107" s="16"/>
      <c r="H107" s="18"/>
      <c r="I107" s="16"/>
      <c r="J107" s="48"/>
      <c r="K107" s="16"/>
      <c r="L107" s="18"/>
      <c r="M107" s="16"/>
      <c r="N107" s="18">
        <f t="shared" si="18"/>
        <v>0</v>
      </c>
      <c r="O107" s="16">
        <v>0</v>
      </c>
      <c r="P107" s="32">
        <f t="shared" si="22"/>
        <v>13</v>
      </c>
    </row>
    <row r="108" spans="1:16" s="12" customFormat="1" ht="12">
      <c r="A108" s="36" t="s">
        <v>25</v>
      </c>
      <c r="B108" s="17">
        <v>242</v>
      </c>
      <c r="C108" s="30">
        <f t="shared" si="21"/>
        <v>242</v>
      </c>
      <c r="D108" s="18">
        <v>140</v>
      </c>
      <c r="E108" s="16">
        <f t="shared" si="12"/>
        <v>0.57851239669421484</v>
      </c>
      <c r="F108" s="18">
        <v>90</v>
      </c>
      <c r="G108" s="16">
        <f t="shared" si="12"/>
        <v>0.37190082644628097</v>
      </c>
      <c r="H108" s="18">
        <v>12</v>
      </c>
      <c r="I108" s="16">
        <f t="shared" si="12"/>
        <v>4.9586776859504134E-2</v>
      </c>
      <c r="J108" s="18">
        <v>0</v>
      </c>
      <c r="K108" s="16">
        <f t="shared" si="12"/>
        <v>0</v>
      </c>
      <c r="L108" s="18">
        <v>0</v>
      </c>
      <c r="M108" s="16">
        <f t="shared" si="13"/>
        <v>0</v>
      </c>
      <c r="N108" s="18">
        <f t="shared" si="18"/>
        <v>242</v>
      </c>
      <c r="O108" s="16">
        <f t="shared" si="19"/>
        <v>1</v>
      </c>
      <c r="P108" s="32">
        <f t="shared" si="22"/>
        <v>1</v>
      </c>
    </row>
    <row r="109" spans="1:16" s="12" customFormat="1" ht="12">
      <c r="A109" s="35" t="s">
        <v>26</v>
      </c>
      <c r="B109" s="17">
        <v>126</v>
      </c>
      <c r="C109" s="30">
        <f t="shared" si="21"/>
        <v>126</v>
      </c>
      <c r="D109" s="18">
        <v>9</v>
      </c>
      <c r="E109" s="16">
        <f t="shared" si="12"/>
        <v>7.1428571428571425E-2</v>
      </c>
      <c r="F109" s="18">
        <v>35</v>
      </c>
      <c r="G109" s="16">
        <f t="shared" si="12"/>
        <v>0.27777777777777779</v>
      </c>
      <c r="H109" s="18">
        <v>56</v>
      </c>
      <c r="I109" s="16">
        <f t="shared" si="12"/>
        <v>0.44444444444444442</v>
      </c>
      <c r="J109" s="48">
        <v>23</v>
      </c>
      <c r="K109" s="16">
        <f t="shared" si="12"/>
        <v>0.18253968253968253</v>
      </c>
      <c r="L109" s="18">
        <v>3</v>
      </c>
      <c r="M109" s="16">
        <f t="shared" si="13"/>
        <v>2.3809523809523808E-2</v>
      </c>
      <c r="N109" s="18">
        <f t="shared" si="18"/>
        <v>100</v>
      </c>
      <c r="O109" s="16">
        <f t="shared" si="19"/>
        <v>0.79365079365079361</v>
      </c>
      <c r="P109" s="32">
        <f t="shared" si="22"/>
        <v>12</v>
      </c>
    </row>
    <row r="110" spans="1:16" s="12" customFormat="1" ht="12">
      <c r="A110" s="35" t="s">
        <v>27</v>
      </c>
      <c r="B110" s="33">
        <v>149</v>
      </c>
      <c r="C110" s="30">
        <f t="shared" si="21"/>
        <v>149</v>
      </c>
      <c r="D110" s="18">
        <v>51</v>
      </c>
      <c r="E110" s="16">
        <f t="shared" si="12"/>
        <v>0.34228187919463088</v>
      </c>
      <c r="F110" s="18">
        <v>60</v>
      </c>
      <c r="G110" s="16">
        <f t="shared" si="12"/>
        <v>0.40268456375838924</v>
      </c>
      <c r="H110" s="18">
        <v>38</v>
      </c>
      <c r="I110" s="16">
        <f t="shared" si="12"/>
        <v>0.25503355704697989</v>
      </c>
      <c r="J110" s="18">
        <v>0</v>
      </c>
      <c r="K110" s="16">
        <f t="shared" si="12"/>
        <v>0</v>
      </c>
      <c r="L110" s="18">
        <v>0</v>
      </c>
      <c r="M110" s="16">
        <f t="shared" si="13"/>
        <v>0</v>
      </c>
      <c r="N110" s="18">
        <f t="shared" si="18"/>
        <v>149</v>
      </c>
      <c r="O110" s="16">
        <f t="shared" si="19"/>
        <v>1</v>
      </c>
      <c r="P110" s="32">
        <f t="shared" si="22"/>
        <v>1</v>
      </c>
    </row>
    <row r="111" spans="1:16" s="12" customFormat="1" ht="12">
      <c r="A111" s="35" t="s">
        <v>28</v>
      </c>
      <c r="B111" s="47">
        <v>75</v>
      </c>
      <c r="C111" s="30">
        <f t="shared" si="21"/>
        <v>75</v>
      </c>
      <c r="D111" s="18">
        <v>10</v>
      </c>
      <c r="E111" s="16">
        <f t="shared" si="12"/>
        <v>0.13333333333333333</v>
      </c>
      <c r="F111" s="18">
        <v>48</v>
      </c>
      <c r="G111" s="16">
        <f t="shared" si="12"/>
        <v>0.64</v>
      </c>
      <c r="H111" s="18">
        <v>17</v>
      </c>
      <c r="I111" s="16">
        <f t="shared" si="12"/>
        <v>0.22666666666666666</v>
      </c>
      <c r="J111" s="48">
        <v>0</v>
      </c>
      <c r="K111" s="16">
        <f t="shared" si="12"/>
        <v>0</v>
      </c>
      <c r="L111" s="18">
        <v>0</v>
      </c>
      <c r="M111" s="16">
        <f t="shared" si="13"/>
        <v>0</v>
      </c>
      <c r="N111" s="18">
        <f t="shared" si="18"/>
        <v>75</v>
      </c>
      <c r="O111" s="16">
        <f t="shared" si="19"/>
        <v>1</v>
      </c>
      <c r="P111" s="32">
        <f t="shared" si="22"/>
        <v>1</v>
      </c>
    </row>
    <row r="112" spans="1:16" s="12" customFormat="1" ht="12">
      <c r="A112" s="35" t="s">
        <v>29</v>
      </c>
      <c r="B112" s="17">
        <v>131</v>
      </c>
      <c r="C112" s="30">
        <v>131</v>
      </c>
      <c r="D112" s="18">
        <v>47</v>
      </c>
      <c r="E112" s="16">
        <f t="shared" si="12"/>
        <v>0.35877862595419846</v>
      </c>
      <c r="F112" s="18">
        <v>63</v>
      </c>
      <c r="G112" s="16">
        <f t="shared" si="12"/>
        <v>0.48091603053435117</v>
      </c>
      <c r="H112" s="18">
        <v>21</v>
      </c>
      <c r="I112" s="16">
        <f t="shared" si="12"/>
        <v>0.16030534351145037</v>
      </c>
      <c r="J112" s="48"/>
      <c r="K112" s="16">
        <f t="shared" si="12"/>
        <v>0</v>
      </c>
      <c r="L112" s="18"/>
      <c r="M112" s="16">
        <f t="shared" si="13"/>
        <v>0</v>
      </c>
      <c r="N112" s="18">
        <f t="shared" si="18"/>
        <v>131</v>
      </c>
      <c r="O112" s="16">
        <f t="shared" si="19"/>
        <v>1</v>
      </c>
      <c r="P112" s="32">
        <f t="shared" si="22"/>
        <v>1</v>
      </c>
    </row>
    <row r="113" spans="1:16" s="12" customFormat="1" ht="12">
      <c r="A113" s="35" t="s">
        <v>30</v>
      </c>
      <c r="B113" s="17">
        <v>311</v>
      </c>
      <c r="C113" s="30">
        <v>311</v>
      </c>
      <c r="D113" s="18">
        <v>209</v>
      </c>
      <c r="E113" s="16">
        <f t="shared" si="12"/>
        <v>0.67202572347266876</v>
      </c>
      <c r="F113" s="18">
        <v>100</v>
      </c>
      <c r="G113" s="16">
        <f t="shared" si="12"/>
        <v>0.32154340836012862</v>
      </c>
      <c r="H113" s="18">
        <v>2</v>
      </c>
      <c r="I113" s="16">
        <f t="shared" si="12"/>
        <v>6.4308681672025723E-3</v>
      </c>
      <c r="J113" s="42">
        <v>0</v>
      </c>
      <c r="K113" s="16">
        <f t="shared" si="12"/>
        <v>0</v>
      </c>
      <c r="L113" s="18">
        <v>0</v>
      </c>
      <c r="M113" s="16">
        <f t="shared" si="13"/>
        <v>0</v>
      </c>
      <c r="N113" s="18">
        <f t="shared" si="18"/>
        <v>311</v>
      </c>
      <c r="O113" s="16">
        <f t="shared" si="19"/>
        <v>1</v>
      </c>
      <c r="P113" s="32">
        <f t="shared" si="22"/>
        <v>1</v>
      </c>
    </row>
    <row r="114" spans="1:16" s="12" customFormat="1" ht="12">
      <c r="A114" s="35" t="s">
        <v>31</v>
      </c>
      <c r="B114" s="17">
        <v>85</v>
      </c>
      <c r="C114" s="30">
        <v>85</v>
      </c>
      <c r="D114" s="18">
        <v>20</v>
      </c>
      <c r="E114" s="16">
        <f t="shared" si="12"/>
        <v>0.23529411764705882</v>
      </c>
      <c r="F114" s="18">
        <v>38</v>
      </c>
      <c r="G114" s="16">
        <f t="shared" si="12"/>
        <v>0.44705882352941179</v>
      </c>
      <c r="H114" s="18">
        <v>26</v>
      </c>
      <c r="I114" s="16">
        <f t="shared" si="12"/>
        <v>0.30588235294117649</v>
      </c>
      <c r="J114" s="18">
        <v>1</v>
      </c>
      <c r="K114" s="16">
        <f t="shared" si="12"/>
        <v>1.1764705882352941E-2</v>
      </c>
      <c r="L114" s="18"/>
      <c r="M114" s="16">
        <f t="shared" si="13"/>
        <v>0</v>
      </c>
      <c r="N114" s="18">
        <f t="shared" si="18"/>
        <v>84</v>
      </c>
      <c r="O114" s="16">
        <f t="shared" si="19"/>
        <v>0.9882352941176471</v>
      </c>
      <c r="P114" s="32">
        <f t="shared" si="22"/>
        <v>8</v>
      </c>
    </row>
    <row r="115" spans="1:16" s="12" customFormat="1" ht="12">
      <c r="A115" s="35" t="s">
        <v>32</v>
      </c>
      <c r="B115" s="33">
        <v>39</v>
      </c>
      <c r="C115" s="30">
        <v>39</v>
      </c>
      <c r="D115" s="18">
        <v>1</v>
      </c>
      <c r="E115" s="16">
        <f t="shared" si="12"/>
        <v>2.564102564102564E-2</v>
      </c>
      <c r="F115" s="18">
        <v>37</v>
      </c>
      <c r="G115" s="16">
        <f t="shared" si="12"/>
        <v>0.94871794871794868</v>
      </c>
      <c r="H115" s="18">
        <v>1</v>
      </c>
      <c r="I115" s="16">
        <f t="shared" si="12"/>
        <v>2.564102564102564E-2</v>
      </c>
      <c r="J115" s="18">
        <v>0</v>
      </c>
      <c r="K115" s="16">
        <f t="shared" si="12"/>
        <v>0</v>
      </c>
      <c r="L115" s="18">
        <v>0</v>
      </c>
      <c r="M115" s="16">
        <f t="shared" si="13"/>
        <v>0</v>
      </c>
      <c r="N115" s="18">
        <f t="shared" si="18"/>
        <v>39</v>
      </c>
      <c r="O115" s="16">
        <f t="shared" si="19"/>
        <v>1</v>
      </c>
      <c r="P115" s="32">
        <f t="shared" si="22"/>
        <v>1</v>
      </c>
    </row>
    <row r="116" spans="1:16" s="46" customFormat="1">
      <c r="A116" s="29" t="s">
        <v>35</v>
      </c>
      <c r="B116" s="29">
        <f>SUM(B102:B115)</f>
        <v>2747</v>
      </c>
      <c r="C116" s="34">
        <f t="shared" si="21"/>
        <v>2747</v>
      </c>
      <c r="D116" s="29">
        <f>SUM(D102:D115)</f>
        <v>1205</v>
      </c>
      <c r="E116" s="31">
        <f t="shared" si="12"/>
        <v>0.43866035675282128</v>
      </c>
      <c r="F116" s="29">
        <f>SUM(F102:F115)</f>
        <v>939</v>
      </c>
      <c r="G116" s="31">
        <f t="shared" si="12"/>
        <v>0.34182744812522753</v>
      </c>
      <c r="H116" s="29">
        <f>SUM(H102:H115)</f>
        <v>525</v>
      </c>
      <c r="I116" s="31">
        <f t="shared" si="12"/>
        <v>0.19111758281761923</v>
      </c>
      <c r="J116" s="29">
        <f>SUM(J102:J115)</f>
        <v>70</v>
      </c>
      <c r="K116" s="31">
        <f t="shared" si="12"/>
        <v>2.5482344375682562E-2</v>
      </c>
      <c r="L116" s="29">
        <f>SUM(L102:L115)</f>
        <v>8</v>
      </c>
      <c r="M116" s="31">
        <f t="shared" si="13"/>
        <v>2.9122679286494356E-3</v>
      </c>
      <c r="N116" s="20">
        <f t="shared" si="18"/>
        <v>2669</v>
      </c>
      <c r="O116" s="31">
        <f t="shared" si="19"/>
        <v>0.97160538769566795</v>
      </c>
      <c r="P116" s="37"/>
    </row>
    <row r="117" spans="1:16" s="12" customFormat="1" ht="12">
      <c r="A117" s="35" t="s">
        <v>19</v>
      </c>
      <c r="B117" s="47">
        <v>515</v>
      </c>
      <c r="C117" s="30">
        <v>515</v>
      </c>
      <c r="D117" s="18">
        <v>387</v>
      </c>
      <c r="E117" s="16">
        <f t="shared" si="12"/>
        <v>0.75145631067961161</v>
      </c>
      <c r="F117" s="18">
        <v>107</v>
      </c>
      <c r="G117" s="16">
        <f t="shared" si="12"/>
        <v>0.20776699029126214</v>
      </c>
      <c r="H117" s="18">
        <v>21</v>
      </c>
      <c r="I117" s="16">
        <f t="shared" si="12"/>
        <v>4.0776699029126215E-2</v>
      </c>
      <c r="J117" s="48">
        <v>0</v>
      </c>
      <c r="K117" s="16">
        <f t="shared" si="12"/>
        <v>0</v>
      </c>
      <c r="L117" s="18">
        <v>0</v>
      </c>
      <c r="M117" s="16">
        <f t="shared" si="13"/>
        <v>0</v>
      </c>
      <c r="N117" s="18">
        <f t="shared" si="18"/>
        <v>515</v>
      </c>
      <c r="O117" s="16">
        <f t="shared" si="19"/>
        <v>1</v>
      </c>
      <c r="P117" s="32">
        <f>RANK(O117,O$117:O$130,0)</f>
        <v>1</v>
      </c>
    </row>
    <row r="118" spans="1:16" s="12" customFormat="1" ht="12">
      <c r="A118" s="35" t="s">
        <v>20</v>
      </c>
      <c r="B118" s="33">
        <v>434</v>
      </c>
      <c r="C118" s="30">
        <v>434</v>
      </c>
      <c r="D118" s="18">
        <v>296</v>
      </c>
      <c r="E118" s="16">
        <f t="shared" si="12"/>
        <v>0.6820276497695853</v>
      </c>
      <c r="F118" s="18">
        <v>127</v>
      </c>
      <c r="G118" s="16">
        <f t="shared" si="12"/>
        <v>0.29262672811059909</v>
      </c>
      <c r="H118" s="18">
        <v>11</v>
      </c>
      <c r="I118" s="16">
        <f t="shared" si="12"/>
        <v>2.5345622119815669E-2</v>
      </c>
      <c r="J118" s="18">
        <v>0</v>
      </c>
      <c r="K118" s="16">
        <f t="shared" si="12"/>
        <v>0</v>
      </c>
      <c r="L118" s="18">
        <v>0</v>
      </c>
      <c r="M118" s="16">
        <f t="shared" si="13"/>
        <v>0</v>
      </c>
      <c r="N118" s="18">
        <f t="shared" si="18"/>
        <v>434</v>
      </c>
      <c r="O118" s="16">
        <f t="shared" si="19"/>
        <v>1</v>
      </c>
      <c r="P118" s="32">
        <f t="shared" ref="P118:P130" si="23">RANK(O118,O$117:O$130,0)</f>
        <v>1</v>
      </c>
    </row>
    <row r="119" spans="1:16" s="12" customFormat="1" ht="12">
      <c r="A119" s="35" t="s">
        <v>21</v>
      </c>
      <c r="B119" s="17">
        <v>235</v>
      </c>
      <c r="C119" s="30">
        <v>235</v>
      </c>
      <c r="D119" s="18">
        <v>139</v>
      </c>
      <c r="E119" s="16">
        <f t="shared" si="12"/>
        <v>0.59148936170212763</v>
      </c>
      <c r="F119" s="18">
        <v>84</v>
      </c>
      <c r="G119" s="16">
        <f t="shared" si="12"/>
        <v>0.35744680851063831</v>
      </c>
      <c r="H119" s="18">
        <v>10</v>
      </c>
      <c r="I119" s="16">
        <f t="shared" si="12"/>
        <v>4.2553191489361701E-2</v>
      </c>
      <c r="J119" s="48">
        <v>2</v>
      </c>
      <c r="K119" s="16">
        <f t="shared" si="12"/>
        <v>8.5106382978723406E-3</v>
      </c>
      <c r="L119" s="18">
        <v>0</v>
      </c>
      <c r="M119" s="16">
        <f t="shared" si="13"/>
        <v>0</v>
      </c>
      <c r="N119" s="18">
        <f t="shared" si="18"/>
        <v>233</v>
      </c>
      <c r="O119" s="16">
        <f t="shared" si="19"/>
        <v>0.99148936170212765</v>
      </c>
      <c r="P119" s="32">
        <f t="shared" si="23"/>
        <v>9</v>
      </c>
    </row>
    <row r="120" spans="1:16" s="12" customFormat="1" ht="12">
      <c r="A120" s="35" t="s">
        <v>22</v>
      </c>
      <c r="B120" s="17"/>
      <c r="C120" s="30"/>
      <c r="D120" s="18"/>
      <c r="E120" s="16"/>
      <c r="F120" s="18"/>
      <c r="G120" s="16"/>
      <c r="H120" s="18"/>
      <c r="I120" s="16"/>
      <c r="J120" s="18"/>
      <c r="K120" s="16"/>
      <c r="L120" s="18"/>
      <c r="M120" s="16"/>
      <c r="N120" s="18">
        <f t="shared" si="18"/>
        <v>0</v>
      </c>
      <c r="O120" s="16">
        <v>0</v>
      </c>
      <c r="P120" s="32">
        <f t="shared" si="23"/>
        <v>10</v>
      </c>
    </row>
    <row r="121" spans="1:16" s="12" customFormat="1" ht="12">
      <c r="A121" s="35" t="s">
        <v>23</v>
      </c>
      <c r="B121" s="17"/>
      <c r="C121" s="30"/>
      <c r="D121" s="18"/>
      <c r="E121" s="16"/>
      <c r="F121" s="18"/>
      <c r="G121" s="16"/>
      <c r="H121" s="18"/>
      <c r="I121" s="16"/>
      <c r="J121" s="42"/>
      <c r="K121" s="16"/>
      <c r="L121" s="18"/>
      <c r="M121" s="16"/>
      <c r="N121" s="18">
        <f t="shared" si="18"/>
        <v>0</v>
      </c>
      <c r="O121" s="16">
        <v>0</v>
      </c>
      <c r="P121" s="32">
        <f t="shared" si="23"/>
        <v>10</v>
      </c>
    </row>
    <row r="122" spans="1:16" s="12" customFormat="1" ht="12">
      <c r="A122" s="36" t="s">
        <v>24</v>
      </c>
      <c r="B122" s="17"/>
      <c r="C122" s="30"/>
      <c r="D122" s="18"/>
      <c r="E122" s="16"/>
      <c r="F122" s="18"/>
      <c r="G122" s="16"/>
      <c r="H122" s="18"/>
      <c r="I122" s="16"/>
      <c r="J122" s="48"/>
      <c r="K122" s="16"/>
      <c r="L122" s="18"/>
      <c r="M122" s="16"/>
      <c r="N122" s="18">
        <f t="shared" si="18"/>
        <v>0</v>
      </c>
      <c r="O122" s="16">
        <v>0</v>
      </c>
      <c r="P122" s="32">
        <f t="shared" si="23"/>
        <v>10</v>
      </c>
    </row>
    <row r="123" spans="1:16" s="12" customFormat="1" ht="12">
      <c r="A123" s="36" t="s">
        <v>25</v>
      </c>
      <c r="B123" s="17">
        <v>200</v>
      </c>
      <c r="C123" s="30">
        <f t="shared" si="21"/>
        <v>200</v>
      </c>
      <c r="D123" s="18">
        <v>161</v>
      </c>
      <c r="E123" s="16">
        <f t="shared" si="12"/>
        <v>0.80500000000000005</v>
      </c>
      <c r="F123" s="18">
        <v>39</v>
      </c>
      <c r="G123" s="16">
        <f t="shared" si="12"/>
        <v>0.19500000000000001</v>
      </c>
      <c r="H123" s="18">
        <v>0</v>
      </c>
      <c r="I123" s="16">
        <f t="shared" si="12"/>
        <v>0</v>
      </c>
      <c r="J123" s="18">
        <v>0</v>
      </c>
      <c r="K123" s="16">
        <f t="shared" si="12"/>
        <v>0</v>
      </c>
      <c r="L123" s="18">
        <v>0</v>
      </c>
      <c r="M123" s="16">
        <f t="shared" si="13"/>
        <v>0</v>
      </c>
      <c r="N123" s="18">
        <f t="shared" si="18"/>
        <v>200</v>
      </c>
      <c r="O123" s="16">
        <f t="shared" si="19"/>
        <v>1</v>
      </c>
      <c r="P123" s="32">
        <f t="shared" si="23"/>
        <v>1</v>
      </c>
    </row>
    <row r="124" spans="1:16" s="12" customFormat="1" ht="12">
      <c r="A124" s="35" t="s">
        <v>26</v>
      </c>
      <c r="B124" s="17">
        <v>90</v>
      </c>
      <c r="C124" s="30">
        <v>90</v>
      </c>
      <c r="D124" s="18">
        <v>25</v>
      </c>
      <c r="E124" s="16">
        <f t="shared" si="12"/>
        <v>0.27777777777777779</v>
      </c>
      <c r="F124" s="18">
        <v>34</v>
      </c>
      <c r="G124" s="16">
        <f t="shared" si="12"/>
        <v>0.37777777777777777</v>
      </c>
      <c r="H124" s="18">
        <v>31</v>
      </c>
      <c r="I124" s="16">
        <f t="shared" si="12"/>
        <v>0.34444444444444444</v>
      </c>
      <c r="J124" s="48">
        <v>0</v>
      </c>
      <c r="K124" s="16">
        <f t="shared" si="12"/>
        <v>0</v>
      </c>
      <c r="L124" s="18">
        <v>0</v>
      </c>
      <c r="M124" s="16">
        <f t="shared" si="13"/>
        <v>0</v>
      </c>
      <c r="N124" s="18">
        <f t="shared" si="18"/>
        <v>90</v>
      </c>
      <c r="O124" s="16">
        <f t="shared" si="19"/>
        <v>1</v>
      </c>
      <c r="P124" s="32">
        <f t="shared" si="23"/>
        <v>1</v>
      </c>
    </row>
    <row r="125" spans="1:16" s="12" customFormat="1" ht="12">
      <c r="A125" s="35" t="s">
        <v>27</v>
      </c>
      <c r="B125" s="33">
        <v>95</v>
      </c>
      <c r="C125" s="30">
        <v>95</v>
      </c>
      <c r="D125" s="18">
        <v>48</v>
      </c>
      <c r="E125" s="16">
        <f t="shared" si="12"/>
        <v>0.50526315789473686</v>
      </c>
      <c r="F125" s="18">
        <v>37</v>
      </c>
      <c r="G125" s="16">
        <f t="shared" si="12"/>
        <v>0.38947368421052631</v>
      </c>
      <c r="H125" s="18">
        <v>10</v>
      </c>
      <c r="I125" s="16">
        <f t="shared" si="12"/>
        <v>0.10526315789473684</v>
      </c>
      <c r="J125" s="18">
        <v>0</v>
      </c>
      <c r="K125" s="16">
        <f t="shared" si="12"/>
        <v>0</v>
      </c>
      <c r="L125" s="18">
        <v>0</v>
      </c>
      <c r="M125" s="16">
        <f t="shared" si="13"/>
        <v>0</v>
      </c>
      <c r="N125" s="18">
        <f t="shared" si="18"/>
        <v>95</v>
      </c>
      <c r="O125" s="16">
        <f t="shared" si="19"/>
        <v>1</v>
      </c>
      <c r="P125" s="32">
        <f t="shared" si="23"/>
        <v>1</v>
      </c>
    </row>
    <row r="126" spans="1:16" s="12" customFormat="1" ht="12">
      <c r="A126" s="35" t="s">
        <v>28</v>
      </c>
      <c r="B126" s="47">
        <f>D126+F126+H126+J126+L126</f>
        <v>41</v>
      </c>
      <c r="C126" s="30">
        <v>41</v>
      </c>
      <c r="D126" s="18">
        <v>25</v>
      </c>
      <c r="E126" s="16">
        <f t="shared" si="12"/>
        <v>0.6097560975609756</v>
      </c>
      <c r="F126" s="18">
        <v>16</v>
      </c>
      <c r="G126" s="16">
        <f t="shared" si="12"/>
        <v>0.3902439024390244</v>
      </c>
      <c r="H126" s="18">
        <v>0</v>
      </c>
      <c r="I126" s="16">
        <f t="shared" si="12"/>
        <v>0</v>
      </c>
      <c r="J126" s="48">
        <v>0</v>
      </c>
      <c r="K126" s="16">
        <f t="shared" si="12"/>
        <v>0</v>
      </c>
      <c r="L126" s="18">
        <v>0</v>
      </c>
      <c r="M126" s="16">
        <f t="shared" si="13"/>
        <v>0</v>
      </c>
      <c r="N126" s="18">
        <f t="shared" si="18"/>
        <v>41</v>
      </c>
      <c r="O126" s="16">
        <f t="shared" si="19"/>
        <v>1</v>
      </c>
      <c r="P126" s="32">
        <f t="shared" si="23"/>
        <v>1</v>
      </c>
    </row>
    <row r="127" spans="1:16" s="12" customFormat="1" ht="12">
      <c r="A127" s="35" t="s">
        <v>29</v>
      </c>
      <c r="B127" s="17">
        <v>95</v>
      </c>
      <c r="C127" s="30">
        <v>95</v>
      </c>
      <c r="D127" s="18">
        <v>76</v>
      </c>
      <c r="E127" s="16">
        <f t="shared" si="12"/>
        <v>0.8</v>
      </c>
      <c r="F127" s="18">
        <v>18</v>
      </c>
      <c r="G127" s="16">
        <f t="shared" si="12"/>
        <v>0.18947368421052632</v>
      </c>
      <c r="H127" s="18">
        <v>1</v>
      </c>
      <c r="I127" s="16">
        <f t="shared" si="12"/>
        <v>1.0526315789473684E-2</v>
      </c>
      <c r="J127" s="48"/>
      <c r="K127" s="16">
        <f t="shared" si="12"/>
        <v>0</v>
      </c>
      <c r="L127" s="18"/>
      <c r="M127" s="16">
        <f t="shared" si="13"/>
        <v>0</v>
      </c>
      <c r="N127" s="18">
        <f t="shared" si="18"/>
        <v>95</v>
      </c>
      <c r="O127" s="16">
        <f t="shared" si="19"/>
        <v>1</v>
      </c>
      <c r="P127" s="32">
        <f t="shared" si="23"/>
        <v>1</v>
      </c>
    </row>
    <row r="128" spans="1:16" s="12" customFormat="1" ht="12">
      <c r="A128" s="35" t="s">
        <v>30</v>
      </c>
      <c r="B128" s="17"/>
      <c r="C128" s="30"/>
      <c r="D128" s="18"/>
      <c r="E128" s="16"/>
      <c r="F128" s="18"/>
      <c r="G128" s="16"/>
      <c r="H128" s="18"/>
      <c r="I128" s="16"/>
      <c r="J128" s="42"/>
      <c r="K128" s="16"/>
      <c r="L128" s="18"/>
      <c r="M128" s="16"/>
      <c r="N128" s="18">
        <f t="shared" si="18"/>
        <v>0</v>
      </c>
      <c r="O128" s="16">
        <v>0</v>
      </c>
      <c r="P128" s="32">
        <f t="shared" si="23"/>
        <v>10</v>
      </c>
    </row>
    <row r="129" spans="1:16" s="12" customFormat="1" ht="12">
      <c r="A129" s="35" t="s">
        <v>31</v>
      </c>
      <c r="B129" s="17">
        <v>115</v>
      </c>
      <c r="C129" s="30">
        <v>115</v>
      </c>
      <c r="D129" s="18">
        <v>19</v>
      </c>
      <c r="E129" s="16">
        <f t="shared" si="12"/>
        <v>0.16521739130434782</v>
      </c>
      <c r="F129" s="18">
        <v>54</v>
      </c>
      <c r="G129" s="16">
        <f t="shared" si="12"/>
        <v>0.46956521739130436</v>
      </c>
      <c r="H129" s="18">
        <v>42</v>
      </c>
      <c r="I129" s="16">
        <f t="shared" si="12"/>
        <v>0.36521739130434783</v>
      </c>
      <c r="J129" s="18"/>
      <c r="K129" s="16">
        <f t="shared" si="12"/>
        <v>0</v>
      </c>
      <c r="L129" s="18"/>
      <c r="M129" s="16">
        <f t="shared" si="13"/>
        <v>0</v>
      </c>
      <c r="N129" s="18">
        <f t="shared" si="18"/>
        <v>115</v>
      </c>
      <c r="O129" s="16">
        <f t="shared" si="19"/>
        <v>1</v>
      </c>
      <c r="P129" s="32">
        <f t="shared" si="23"/>
        <v>1</v>
      </c>
    </row>
    <row r="130" spans="1:16" s="12" customFormat="1" ht="12">
      <c r="A130" s="35" t="s">
        <v>32</v>
      </c>
      <c r="B130" s="33"/>
      <c r="C130" s="30"/>
      <c r="D130" s="18"/>
      <c r="E130" s="16"/>
      <c r="F130" s="18"/>
      <c r="G130" s="16"/>
      <c r="H130" s="18"/>
      <c r="I130" s="16"/>
      <c r="J130" s="18"/>
      <c r="K130" s="16"/>
      <c r="L130" s="18"/>
      <c r="M130" s="16"/>
      <c r="N130" s="18">
        <f>SUM(D130,F130,H130)</f>
        <v>0</v>
      </c>
      <c r="O130" s="16">
        <v>0</v>
      </c>
      <c r="P130" s="32">
        <f t="shared" si="23"/>
        <v>10</v>
      </c>
    </row>
    <row r="131" spans="1:16" s="46" customFormat="1">
      <c r="A131" s="29" t="s">
        <v>36</v>
      </c>
      <c r="B131" s="29">
        <f>SUM(B117:B130)</f>
        <v>1820</v>
      </c>
      <c r="C131" s="34">
        <f t="shared" si="21"/>
        <v>1820</v>
      </c>
      <c r="D131" s="29">
        <f>SUM(D117:D130)</f>
        <v>1176</v>
      </c>
      <c r="E131" s="31">
        <f t="shared" si="12"/>
        <v>0.64615384615384619</v>
      </c>
      <c r="F131" s="29">
        <f>SUM(F117:F130)</f>
        <v>516</v>
      </c>
      <c r="G131" s="31">
        <f t="shared" si="12"/>
        <v>0.28351648351648351</v>
      </c>
      <c r="H131" s="29">
        <f>SUM(H117:H130)</f>
        <v>126</v>
      </c>
      <c r="I131" s="31">
        <f t="shared" si="12"/>
        <v>6.9230769230769235E-2</v>
      </c>
      <c r="J131" s="29">
        <f>SUM(J117:J130)</f>
        <v>2</v>
      </c>
      <c r="K131" s="31">
        <f t="shared" si="12"/>
        <v>1.0989010989010989E-3</v>
      </c>
      <c r="L131" s="29">
        <f>SUM(L117:L130)</f>
        <v>0</v>
      </c>
      <c r="M131" s="31">
        <f t="shared" si="13"/>
        <v>0</v>
      </c>
      <c r="N131" s="20">
        <f t="shared" si="18"/>
        <v>1818</v>
      </c>
      <c r="O131" s="31">
        <f t="shared" si="19"/>
        <v>0.99890109890109891</v>
      </c>
      <c r="P131" s="37"/>
    </row>
    <row r="132" spans="1:16" s="46" customFormat="1">
      <c r="A132" s="20" t="s">
        <v>1</v>
      </c>
      <c r="B132" s="29">
        <f>B86+B101+B116+B131</f>
        <v>12672</v>
      </c>
      <c r="C132" s="34">
        <f t="shared" si="21"/>
        <v>12671</v>
      </c>
      <c r="D132" s="29">
        <f>D86+D101+D116+D131</f>
        <v>7489</v>
      </c>
      <c r="E132" s="31">
        <f t="shared" si="12"/>
        <v>0.59103464604214351</v>
      </c>
      <c r="F132" s="29">
        <f>F86+F101+F116+F131</f>
        <v>3674</v>
      </c>
      <c r="G132" s="31">
        <f t="shared" si="12"/>
        <v>0.28995343698208509</v>
      </c>
      <c r="H132" s="29">
        <f>H86+H101+H116+H131</f>
        <v>1328</v>
      </c>
      <c r="I132" s="31">
        <f t="shared" si="12"/>
        <v>0.1048062504932523</v>
      </c>
      <c r="J132" s="29">
        <f>J86+J101+J116+J131</f>
        <v>164</v>
      </c>
      <c r="K132" s="31">
        <f t="shared" ref="K132" si="24">J132/$C132</f>
        <v>1.2942940572961881E-2</v>
      </c>
      <c r="L132" s="29">
        <f>L86+L101+L116+L131</f>
        <v>16</v>
      </c>
      <c r="M132" s="31">
        <f t="shared" si="13"/>
        <v>1.2627259095572567E-3</v>
      </c>
      <c r="N132" s="29">
        <f>N86+N101+N116+N131</f>
        <v>12491</v>
      </c>
      <c r="O132" s="31">
        <f t="shared" si="19"/>
        <v>0.98579433351748091</v>
      </c>
      <c r="P132" s="20"/>
    </row>
    <row r="135" spans="1:16" ht="14.25">
      <c r="D135" s="15" t="s">
        <v>77</v>
      </c>
    </row>
    <row r="137" spans="1:16" ht="12.75" customHeight="1">
      <c r="A137" s="65" t="s">
        <v>37</v>
      </c>
      <c r="B137" s="67" t="s">
        <v>14</v>
      </c>
      <c r="C137" s="67" t="s">
        <v>15</v>
      </c>
      <c r="D137" s="60" t="s">
        <v>4</v>
      </c>
      <c r="E137" s="61"/>
      <c r="F137" s="60" t="s">
        <v>5</v>
      </c>
      <c r="G137" s="61"/>
      <c r="H137" s="60" t="s">
        <v>0</v>
      </c>
      <c r="I137" s="61"/>
      <c r="J137" s="60" t="s">
        <v>12</v>
      </c>
      <c r="K137" s="61"/>
      <c r="L137" s="60" t="s">
        <v>13</v>
      </c>
      <c r="M137" s="61"/>
      <c r="N137" s="62" t="s">
        <v>6</v>
      </c>
      <c r="O137" s="63"/>
      <c r="P137" s="64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18" t="s">
        <v>17</v>
      </c>
      <c r="I138" s="18" t="s">
        <v>3</v>
      </c>
      <c r="J138" s="18" t="s">
        <v>17</v>
      </c>
      <c r="K138" s="18" t="s">
        <v>3</v>
      </c>
      <c r="L138" s="18" t="s">
        <v>17</v>
      </c>
      <c r="M138" s="18" t="s">
        <v>3</v>
      </c>
      <c r="N138" s="18" t="s">
        <v>2</v>
      </c>
      <c r="O138" s="19" t="s">
        <v>3</v>
      </c>
      <c r="P138" s="18" t="s">
        <v>7</v>
      </c>
    </row>
    <row r="139" spans="1:16" s="12" customFormat="1" ht="12">
      <c r="A139" s="35" t="s">
        <v>19</v>
      </c>
      <c r="B139" s="47">
        <v>518</v>
      </c>
      <c r="C139" s="30">
        <v>518</v>
      </c>
      <c r="D139" s="18">
        <v>457</v>
      </c>
      <c r="E139" s="16">
        <f t="shared" ref="E139:K199" si="25">D139/$C139</f>
        <v>0.88223938223938225</v>
      </c>
      <c r="F139" s="18">
        <v>57</v>
      </c>
      <c r="G139" s="16">
        <f t="shared" si="25"/>
        <v>0.11003861003861004</v>
      </c>
      <c r="H139" s="18">
        <v>4</v>
      </c>
      <c r="I139" s="16">
        <f t="shared" si="25"/>
        <v>7.7220077220077222E-3</v>
      </c>
      <c r="J139" s="48">
        <v>0</v>
      </c>
      <c r="K139" s="16">
        <f t="shared" si="25"/>
        <v>0</v>
      </c>
      <c r="L139" s="18">
        <v>0</v>
      </c>
      <c r="M139" s="16">
        <f t="shared" ref="M139:M199" si="26">L139/$C139</f>
        <v>0</v>
      </c>
      <c r="N139" s="18">
        <f>SUM(D139,F139,H139)</f>
        <v>518</v>
      </c>
      <c r="O139" s="16">
        <f>N139/$C139</f>
        <v>1</v>
      </c>
      <c r="P139" s="32">
        <f>RANK(O139,O$139:O$152,0)</f>
        <v>1</v>
      </c>
    </row>
    <row r="140" spans="1:16" s="12" customFormat="1" ht="12">
      <c r="A140" s="35" t="s">
        <v>20</v>
      </c>
      <c r="B140" s="33">
        <v>490</v>
      </c>
      <c r="C140" s="30">
        <v>490</v>
      </c>
      <c r="D140" s="18">
        <v>371</v>
      </c>
      <c r="E140" s="16">
        <f t="shared" si="25"/>
        <v>0.75714285714285712</v>
      </c>
      <c r="F140" s="18">
        <v>100</v>
      </c>
      <c r="G140" s="16">
        <f t="shared" si="25"/>
        <v>0.20408163265306123</v>
      </c>
      <c r="H140" s="18">
        <v>19</v>
      </c>
      <c r="I140" s="16">
        <f t="shared" si="25"/>
        <v>3.8775510204081633E-2</v>
      </c>
      <c r="J140" s="18">
        <v>0</v>
      </c>
      <c r="K140" s="16">
        <f t="shared" si="25"/>
        <v>0</v>
      </c>
      <c r="L140" s="18">
        <v>0</v>
      </c>
      <c r="M140" s="16">
        <f t="shared" si="26"/>
        <v>0</v>
      </c>
      <c r="N140" s="18">
        <f t="shared" ref="N140:N152" si="27">SUM(D140,F140,H140)</f>
        <v>490</v>
      </c>
      <c r="O140" s="16">
        <f t="shared" ref="O140:O152" si="28">N140/$C140</f>
        <v>1</v>
      </c>
      <c r="P140" s="32">
        <f t="shared" ref="P140:P152" si="29">RANK(O140,O$139:O$152,0)</f>
        <v>1</v>
      </c>
    </row>
    <row r="141" spans="1:16" s="12" customFormat="1" ht="12">
      <c r="A141" s="35" t="s">
        <v>21</v>
      </c>
      <c r="B141" s="17">
        <v>583</v>
      </c>
      <c r="C141" s="30">
        <v>583</v>
      </c>
      <c r="D141" s="18">
        <v>395</v>
      </c>
      <c r="E141" s="16">
        <f t="shared" si="25"/>
        <v>0.6775300171526587</v>
      </c>
      <c r="F141" s="18">
        <v>147</v>
      </c>
      <c r="G141" s="16">
        <f t="shared" si="25"/>
        <v>0.25214408233276159</v>
      </c>
      <c r="H141" s="18">
        <v>38</v>
      </c>
      <c r="I141" s="16">
        <f t="shared" si="25"/>
        <v>6.5180102915951971E-2</v>
      </c>
      <c r="J141" s="48">
        <v>3</v>
      </c>
      <c r="K141" s="16">
        <f t="shared" si="25"/>
        <v>5.1457975986277877E-3</v>
      </c>
      <c r="L141" s="18">
        <v>0</v>
      </c>
      <c r="M141" s="16">
        <f t="shared" si="26"/>
        <v>0</v>
      </c>
      <c r="N141" s="18">
        <f t="shared" si="27"/>
        <v>580</v>
      </c>
      <c r="O141" s="16">
        <f t="shared" si="28"/>
        <v>0.99485420240137223</v>
      </c>
      <c r="P141" s="32">
        <f t="shared" si="29"/>
        <v>10</v>
      </c>
    </row>
    <row r="142" spans="1:16" s="12" customFormat="1" ht="12">
      <c r="A142" s="35" t="s">
        <v>22</v>
      </c>
      <c r="B142" s="17">
        <v>300</v>
      </c>
      <c r="C142" s="30">
        <v>300</v>
      </c>
      <c r="D142" s="18">
        <v>195</v>
      </c>
      <c r="E142" s="16">
        <f t="shared" si="25"/>
        <v>0.65</v>
      </c>
      <c r="F142" s="18">
        <v>91</v>
      </c>
      <c r="G142" s="16">
        <f t="shared" si="25"/>
        <v>0.30333333333333334</v>
      </c>
      <c r="H142" s="18">
        <v>14</v>
      </c>
      <c r="I142" s="16">
        <f t="shared" si="25"/>
        <v>4.6666666666666669E-2</v>
      </c>
      <c r="J142" s="18"/>
      <c r="K142" s="16">
        <f t="shared" si="25"/>
        <v>0</v>
      </c>
      <c r="L142" s="18"/>
      <c r="M142" s="16">
        <f t="shared" si="26"/>
        <v>0</v>
      </c>
      <c r="N142" s="18">
        <f t="shared" si="27"/>
        <v>300</v>
      </c>
      <c r="O142" s="16">
        <f t="shared" si="28"/>
        <v>1</v>
      </c>
      <c r="P142" s="32">
        <f t="shared" si="29"/>
        <v>1</v>
      </c>
    </row>
    <row r="143" spans="1:16" s="12" customFormat="1" ht="12">
      <c r="A143" s="35" t="s">
        <v>23</v>
      </c>
      <c r="B143" s="17">
        <v>384</v>
      </c>
      <c r="C143" s="30">
        <v>384</v>
      </c>
      <c r="D143" s="18">
        <v>199</v>
      </c>
      <c r="E143" s="16">
        <f t="shared" si="25"/>
        <v>0.51822916666666663</v>
      </c>
      <c r="F143" s="18">
        <v>138</v>
      </c>
      <c r="G143" s="16">
        <f t="shared" si="25"/>
        <v>0.359375</v>
      </c>
      <c r="H143" s="18">
        <v>47</v>
      </c>
      <c r="I143" s="16">
        <f t="shared" si="25"/>
        <v>0.12239583333333333</v>
      </c>
      <c r="J143" s="42">
        <v>0</v>
      </c>
      <c r="K143" s="16">
        <f t="shared" si="25"/>
        <v>0</v>
      </c>
      <c r="L143" s="18">
        <v>0</v>
      </c>
      <c r="M143" s="16">
        <f t="shared" si="26"/>
        <v>0</v>
      </c>
      <c r="N143" s="18">
        <f t="shared" si="27"/>
        <v>384</v>
      </c>
      <c r="O143" s="16">
        <f t="shared" si="28"/>
        <v>1</v>
      </c>
      <c r="P143" s="32">
        <f t="shared" si="29"/>
        <v>1</v>
      </c>
    </row>
    <row r="144" spans="1:16" s="12" customFormat="1" ht="12">
      <c r="A144" s="36" t="s">
        <v>24</v>
      </c>
      <c r="B144" s="17">
        <v>305</v>
      </c>
      <c r="C144" s="30">
        <f t="shared" ref="C144:C163" si="30">SUM(D144,F144,H144,J144,L144)</f>
        <v>305</v>
      </c>
      <c r="D144" s="18">
        <v>139</v>
      </c>
      <c r="E144" s="16">
        <f t="shared" si="25"/>
        <v>0.45573770491803278</v>
      </c>
      <c r="F144" s="18">
        <v>112</v>
      </c>
      <c r="G144" s="16">
        <f t="shared" si="25"/>
        <v>0.36721311475409835</v>
      </c>
      <c r="H144" s="18">
        <v>52</v>
      </c>
      <c r="I144" s="16">
        <f t="shared" si="25"/>
        <v>0.17049180327868851</v>
      </c>
      <c r="J144" s="48">
        <v>2</v>
      </c>
      <c r="K144" s="16">
        <f t="shared" si="25"/>
        <v>6.5573770491803279E-3</v>
      </c>
      <c r="L144" s="18"/>
      <c r="M144" s="16">
        <f t="shared" si="26"/>
        <v>0</v>
      </c>
      <c r="N144" s="18">
        <f t="shared" si="27"/>
        <v>303</v>
      </c>
      <c r="O144" s="16">
        <f t="shared" si="28"/>
        <v>0.99344262295081964</v>
      </c>
      <c r="P144" s="32">
        <f t="shared" si="29"/>
        <v>11</v>
      </c>
    </row>
    <row r="145" spans="1:16" s="12" customFormat="1" ht="12">
      <c r="A145" s="36" t="s">
        <v>25</v>
      </c>
      <c r="B145" s="17">
        <v>288</v>
      </c>
      <c r="C145" s="30">
        <f t="shared" si="30"/>
        <v>288</v>
      </c>
      <c r="D145" s="18">
        <v>153</v>
      </c>
      <c r="E145" s="16">
        <f t="shared" si="25"/>
        <v>0.53125</v>
      </c>
      <c r="F145" s="18">
        <v>104</v>
      </c>
      <c r="G145" s="16">
        <f t="shared" si="25"/>
        <v>0.3611111111111111</v>
      </c>
      <c r="H145" s="18">
        <v>27</v>
      </c>
      <c r="I145" s="16">
        <f t="shared" si="25"/>
        <v>9.375E-2</v>
      </c>
      <c r="J145" s="18">
        <v>4</v>
      </c>
      <c r="K145" s="16">
        <f t="shared" si="25"/>
        <v>1.3888888888888888E-2</v>
      </c>
      <c r="L145" s="18" t="s">
        <v>79</v>
      </c>
      <c r="M145" s="16">
        <f t="shared" si="26"/>
        <v>0</v>
      </c>
      <c r="N145" s="18">
        <f t="shared" si="27"/>
        <v>284</v>
      </c>
      <c r="O145" s="16">
        <f t="shared" si="28"/>
        <v>0.98611111111111116</v>
      </c>
      <c r="P145" s="32">
        <f t="shared" si="29"/>
        <v>14</v>
      </c>
    </row>
    <row r="146" spans="1:16" s="12" customFormat="1" ht="12">
      <c r="A146" s="35" t="s">
        <v>26</v>
      </c>
      <c r="B146" s="17">
        <v>165</v>
      </c>
      <c r="C146" s="30">
        <f t="shared" si="30"/>
        <v>165</v>
      </c>
      <c r="D146" s="18">
        <v>99</v>
      </c>
      <c r="E146" s="16">
        <f t="shared" si="25"/>
        <v>0.6</v>
      </c>
      <c r="F146" s="18">
        <v>56</v>
      </c>
      <c r="G146" s="16">
        <f t="shared" si="25"/>
        <v>0.33939393939393941</v>
      </c>
      <c r="H146" s="18">
        <v>10</v>
      </c>
      <c r="I146" s="16">
        <f t="shared" si="25"/>
        <v>6.0606060606060608E-2</v>
      </c>
      <c r="J146" s="48">
        <v>0</v>
      </c>
      <c r="K146" s="16">
        <f t="shared" si="25"/>
        <v>0</v>
      </c>
      <c r="L146" s="18">
        <v>0</v>
      </c>
      <c r="M146" s="16">
        <f t="shared" si="26"/>
        <v>0</v>
      </c>
      <c r="N146" s="18">
        <f t="shared" si="27"/>
        <v>165</v>
      </c>
      <c r="O146" s="16">
        <f t="shared" si="28"/>
        <v>1</v>
      </c>
      <c r="P146" s="32">
        <f t="shared" si="29"/>
        <v>1</v>
      </c>
    </row>
    <row r="147" spans="1:16" s="12" customFormat="1" ht="12">
      <c r="A147" s="35" t="s">
        <v>27</v>
      </c>
      <c r="B147" s="33">
        <v>181</v>
      </c>
      <c r="C147" s="30">
        <f t="shared" si="30"/>
        <v>181</v>
      </c>
      <c r="D147" s="18">
        <v>108</v>
      </c>
      <c r="E147" s="16">
        <f t="shared" si="25"/>
        <v>0.59668508287292821</v>
      </c>
      <c r="F147" s="18">
        <v>49</v>
      </c>
      <c r="G147" s="16">
        <f t="shared" si="25"/>
        <v>0.27071823204419887</v>
      </c>
      <c r="H147" s="18">
        <v>24</v>
      </c>
      <c r="I147" s="16">
        <f t="shared" si="25"/>
        <v>0.13259668508287292</v>
      </c>
      <c r="J147" s="18">
        <v>0</v>
      </c>
      <c r="K147" s="16">
        <f t="shared" si="25"/>
        <v>0</v>
      </c>
      <c r="L147" s="18">
        <v>0</v>
      </c>
      <c r="M147" s="16">
        <f t="shared" si="26"/>
        <v>0</v>
      </c>
      <c r="N147" s="18">
        <f t="shared" si="27"/>
        <v>181</v>
      </c>
      <c r="O147" s="16">
        <f t="shared" si="28"/>
        <v>1</v>
      </c>
      <c r="P147" s="32">
        <f t="shared" si="29"/>
        <v>1</v>
      </c>
    </row>
    <row r="148" spans="1:16" s="12" customFormat="1" ht="12">
      <c r="A148" s="35" t="s">
        <v>28</v>
      </c>
      <c r="B148" s="47">
        <v>96</v>
      </c>
      <c r="C148" s="30">
        <f t="shared" si="30"/>
        <v>96</v>
      </c>
      <c r="D148" s="18">
        <v>34</v>
      </c>
      <c r="E148" s="16">
        <f t="shared" si="25"/>
        <v>0.35416666666666669</v>
      </c>
      <c r="F148" s="18">
        <v>38</v>
      </c>
      <c r="G148" s="16">
        <f t="shared" si="25"/>
        <v>0.39583333333333331</v>
      </c>
      <c r="H148" s="18">
        <v>23</v>
      </c>
      <c r="I148" s="16">
        <f t="shared" si="25"/>
        <v>0.23958333333333334</v>
      </c>
      <c r="J148" s="48">
        <v>1</v>
      </c>
      <c r="K148" s="16">
        <f t="shared" si="25"/>
        <v>1.0416666666666666E-2</v>
      </c>
      <c r="L148" s="18">
        <v>0</v>
      </c>
      <c r="M148" s="16">
        <f t="shared" si="26"/>
        <v>0</v>
      </c>
      <c r="N148" s="18">
        <f t="shared" si="27"/>
        <v>95</v>
      </c>
      <c r="O148" s="16">
        <f t="shared" si="28"/>
        <v>0.98958333333333337</v>
      </c>
      <c r="P148" s="32">
        <f t="shared" si="29"/>
        <v>13</v>
      </c>
    </row>
    <row r="149" spans="1:16" s="12" customFormat="1" ht="12">
      <c r="A149" s="35" t="s">
        <v>29</v>
      </c>
      <c r="B149" s="17">
        <v>236</v>
      </c>
      <c r="C149" s="30">
        <v>236</v>
      </c>
      <c r="D149" s="18">
        <v>151</v>
      </c>
      <c r="E149" s="16">
        <f t="shared" si="25"/>
        <v>0.63983050847457623</v>
      </c>
      <c r="F149" s="18">
        <v>83</v>
      </c>
      <c r="G149" s="16">
        <f t="shared" si="25"/>
        <v>0.35169491525423729</v>
      </c>
      <c r="H149" s="18">
        <v>2</v>
      </c>
      <c r="I149" s="16">
        <f t="shared" si="25"/>
        <v>8.4745762711864406E-3</v>
      </c>
      <c r="J149" s="48"/>
      <c r="K149" s="16">
        <f t="shared" si="25"/>
        <v>0</v>
      </c>
      <c r="L149" s="18"/>
      <c r="M149" s="16">
        <f t="shared" si="26"/>
        <v>0</v>
      </c>
      <c r="N149" s="18">
        <f t="shared" si="27"/>
        <v>236</v>
      </c>
      <c r="O149" s="16">
        <f t="shared" si="28"/>
        <v>1</v>
      </c>
      <c r="P149" s="32">
        <f t="shared" si="29"/>
        <v>1</v>
      </c>
    </row>
    <row r="150" spans="1:16" s="12" customFormat="1" ht="12">
      <c r="A150" s="35" t="s">
        <v>30</v>
      </c>
      <c r="B150" s="17">
        <v>388</v>
      </c>
      <c r="C150" s="30">
        <v>388</v>
      </c>
      <c r="D150" s="18">
        <v>319</v>
      </c>
      <c r="E150" s="16">
        <f t="shared" si="25"/>
        <v>0.82216494845360821</v>
      </c>
      <c r="F150" s="18">
        <v>50</v>
      </c>
      <c r="G150" s="16">
        <f t="shared" si="25"/>
        <v>0.12886597938144329</v>
      </c>
      <c r="H150" s="18">
        <v>16</v>
      </c>
      <c r="I150" s="16">
        <f t="shared" si="25"/>
        <v>4.1237113402061855E-2</v>
      </c>
      <c r="J150" s="42">
        <v>3</v>
      </c>
      <c r="K150" s="16">
        <f t="shared" si="25"/>
        <v>7.7319587628865982E-3</v>
      </c>
      <c r="L150" s="18">
        <v>0</v>
      </c>
      <c r="M150" s="16">
        <f t="shared" si="26"/>
        <v>0</v>
      </c>
      <c r="N150" s="18">
        <f t="shared" si="27"/>
        <v>385</v>
      </c>
      <c r="O150" s="16">
        <f t="shared" si="28"/>
        <v>0.99226804123711343</v>
      </c>
      <c r="P150" s="32">
        <f t="shared" si="29"/>
        <v>12</v>
      </c>
    </row>
    <row r="151" spans="1:16" s="12" customFormat="1" ht="12">
      <c r="A151" s="35" t="s">
        <v>31</v>
      </c>
      <c r="B151" s="17">
        <v>57</v>
      </c>
      <c r="C151" s="30">
        <v>57</v>
      </c>
      <c r="D151" s="18">
        <v>10</v>
      </c>
      <c r="E151" s="16">
        <f t="shared" si="25"/>
        <v>0.17543859649122806</v>
      </c>
      <c r="F151" s="18">
        <v>31</v>
      </c>
      <c r="G151" s="16">
        <f t="shared" si="25"/>
        <v>0.54385964912280704</v>
      </c>
      <c r="H151" s="18">
        <v>16</v>
      </c>
      <c r="I151" s="16">
        <f t="shared" si="25"/>
        <v>0.2807017543859649</v>
      </c>
      <c r="J151" s="18"/>
      <c r="K151" s="16">
        <f t="shared" si="25"/>
        <v>0</v>
      </c>
      <c r="L151" s="18"/>
      <c r="M151" s="16">
        <f t="shared" si="26"/>
        <v>0</v>
      </c>
      <c r="N151" s="18">
        <f t="shared" si="27"/>
        <v>57</v>
      </c>
      <c r="O151" s="16">
        <f t="shared" si="28"/>
        <v>1</v>
      </c>
      <c r="P151" s="32">
        <f t="shared" si="29"/>
        <v>1</v>
      </c>
    </row>
    <row r="152" spans="1:16" s="12" customFormat="1" ht="12">
      <c r="A152" s="35" t="s">
        <v>32</v>
      </c>
      <c r="B152" s="33">
        <v>19</v>
      </c>
      <c r="C152" s="30">
        <v>19</v>
      </c>
      <c r="D152" s="18">
        <v>2</v>
      </c>
      <c r="E152" s="16">
        <f t="shared" si="25"/>
        <v>0.10526315789473684</v>
      </c>
      <c r="F152" s="18">
        <v>14</v>
      </c>
      <c r="G152" s="16">
        <f t="shared" si="25"/>
        <v>0.73684210526315785</v>
      </c>
      <c r="H152" s="18">
        <v>3</v>
      </c>
      <c r="I152" s="16">
        <f t="shared" si="25"/>
        <v>0.15789473684210525</v>
      </c>
      <c r="J152" s="18">
        <v>0</v>
      </c>
      <c r="K152" s="16">
        <f t="shared" si="25"/>
        <v>0</v>
      </c>
      <c r="L152" s="18">
        <v>0</v>
      </c>
      <c r="M152" s="16">
        <f t="shared" si="26"/>
        <v>0</v>
      </c>
      <c r="N152" s="18">
        <f t="shared" si="27"/>
        <v>19</v>
      </c>
      <c r="O152" s="16">
        <f t="shared" si="28"/>
        <v>1</v>
      </c>
      <c r="P152" s="32">
        <f t="shared" si="29"/>
        <v>1</v>
      </c>
    </row>
    <row r="153" spans="1:16" s="46" customFormat="1">
      <c r="A153" s="29" t="s">
        <v>33</v>
      </c>
      <c r="B153" s="29">
        <f>SUM(B139:B152)</f>
        <v>4010</v>
      </c>
      <c r="C153" s="34">
        <f t="shared" si="30"/>
        <v>4010</v>
      </c>
      <c r="D153" s="29">
        <f>SUM(D139:D152)</f>
        <v>2632</v>
      </c>
      <c r="E153" s="31">
        <f t="shared" si="25"/>
        <v>0.65635910224438898</v>
      </c>
      <c r="F153" s="29">
        <f>SUM(F139:F152)</f>
        <v>1070</v>
      </c>
      <c r="G153" s="31">
        <f t="shared" si="25"/>
        <v>0.26683291770573564</v>
      </c>
      <c r="H153" s="29">
        <f>SUM(H139:H152)</f>
        <v>295</v>
      </c>
      <c r="I153" s="31">
        <f t="shared" si="25"/>
        <v>7.3566084788029923E-2</v>
      </c>
      <c r="J153" s="29">
        <f>SUM(J139:J152)</f>
        <v>13</v>
      </c>
      <c r="K153" s="31">
        <f t="shared" si="25"/>
        <v>3.2418952618453864E-3</v>
      </c>
      <c r="L153" s="29">
        <f>SUM(L139:L152)</f>
        <v>0</v>
      </c>
      <c r="M153" s="31">
        <f t="shared" si="26"/>
        <v>0</v>
      </c>
      <c r="N153" s="20">
        <f>SUM(D153,F153,H153)</f>
        <v>3997</v>
      </c>
      <c r="O153" s="31">
        <f t="shared" ref="O153:O167" si="31">N153/$C153</f>
        <v>0.99675810473815463</v>
      </c>
      <c r="P153" s="37"/>
    </row>
    <row r="154" spans="1:16" s="12" customFormat="1" ht="12">
      <c r="A154" s="35" t="s">
        <v>19</v>
      </c>
      <c r="B154" s="47">
        <v>610</v>
      </c>
      <c r="C154" s="30">
        <v>610</v>
      </c>
      <c r="D154" s="18">
        <v>503</v>
      </c>
      <c r="E154" s="16">
        <f t="shared" si="25"/>
        <v>0.82459016393442619</v>
      </c>
      <c r="F154" s="18">
        <v>100</v>
      </c>
      <c r="G154" s="16">
        <f t="shared" si="25"/>
        <v>0.16393442622950818</v>
      </c>
      <c r="H154" s="18">
        <v>7</v>
      </c>
      <c r="I154" s="16">
        <f t="shared" si="25"/>
        <v>1.1475409836065573E-2</v>
      </c>
      <c r="J154" s="48">
        <v>0</v>
      </c>
      <c r="K154" s="16">
        <f t="shared" si="25"/>
        <v>0</v>
      </c>
      <c r="L154" s="18">
        <v>0</v>
      </c>
      <c r="M154" s="16">
        <f t="shared" si="26"/>
        <v>0</v>
      </c>
      <c r="N154" s="18">
        <f t="shared" ref="N154:N196" si="32">SUM(D154,F154,H154)</f>
        <v>610</v>
      </c>
      <c r="O154" s="16">
        <f t="shared" si="31"/>
        <v>1</v>
      </c>
      <c r="P154" s="32">
        <f>RANK(O154,O$154:O$167,0)</f>
        <v>1</v>
      </c>
    </row>
    <row r="155" spans="1:16" s="12" customFormat="1" ht="12">
      <c r="A155" s="35" t="s">
        <v>20</v>
      </c>
      <c r="B155" s="33">
        <v>706</v>
      </c>
      <c r="C155" s="30">
        <v>706</v>
      </c>
      <c r="D155" s="18">
        <v>402</v>
      </c>
      <c r="E155" s="16">
        <f t="shared" si="25"/>
        <v>0.56940509915014159</v>
      </c>
      <c r="F155" s="18">
        <v>182</v>
      </c>
      <c r="G155" s="16">
        <f t="shared" si="25"/>
        <v>0.25779036827195467</v>
      </c>
      <c r="H155" s="18">
        <v>106</v>
      </c>
      <c r="I155" s="16">
        <f t="shared" si="25"/>
        <v>0.1501416430594901</v>
      </c>
      <c r="J155" s="18">
        <v>16</v>
      </c>
      <c r="K155" s="16">
        <f t="shared" si="25"/>
        <v>2.2662889518413599E-2</v>
      </c>
      <c r="L155" s="18">
        <v>0</v>
      </c>
      <c r="M155" s="16">
        <f t="shared" si="26"/>
        <v>0</v>
      </c>
      <c r="N155" s="18">
        <f t="shared" si="32"/>
        <v>690</v>
      </c>
      <c r="O155" s="16">
        <f t="shared" si="31"/>
        <v>0.97733711048158645</v>
      </c>
      <c r="P155" s="32">
        <f t="shared" ref="P155:P167" si="33">RANK(O155,O$154:O$167,0)</f>
        <v>12</v>
      </c>
    </row>
    <row r="156" spans="1:16" s="12" customFormat="1" ht="12">
      <c r="A156" s="35" t="s">
        <v>21</v>
      </c>
      <c r="B156" s="17">
        <v>555</v>
      </c>
      <c r="C156" s="30">
        <v>555</v>
      </c>
      <c r="D156" s="18">
        <v>365</v>
      </c>
      <c r="E156" s="16">
        <f t="shared" si="25"/>
        <v>0.65765765765765771</v>
      </c>
      <c r="F156" s="18">
        <v>152</v>
      </c>
      <c r="G156" s="16">
        <f t="shared" si="25"/>
        <v>0.27387387387387385</v>
      </c>
      <c r="H156" s="18">
        <v>31</v>
      </c>
      <c r="I156" s="16">
        <f t="shared" si="25"/>
        <v>5.5855855855855854E-2</v>
      </c>
      <c r="J156" s="48">
        <v>7</v>
      </c>
      <c r="K156" s="16">
        <f t="shared" si="25"/>
        <v>1.2612612612612612E-2</v>
      </c>
      <c r="L156" s="18">
        <v>0</v>
      </c>
      <c r="M156" s="16">
        <f t="shared" si="26"/>
        <v>0</v>
      </c>
      <c r="N156" s="18">
        <f t="shared" si="32"/>
        <v>548</v>
      </c>
      <c r="O156" s="16">
        <f t="shared" si="31"/>
        <v>0.98738738738738741</v>
      </c>
      <c r="P156" s="32">
        <f t="shared" si="33"/>
        <v>10</v>
      </c>
    </row>
    <row r="157" spans="1:16" s="12" customFormat="1" ht="12">
      <c r="A157" s="35" t="s">
        <v>22</v>
      </c>
      <c r="B157" s="17">
        <v>332</v>
      </c>
      <c r="C157" s="30">
        <v>332</v>
      </c>
      <c r="D157" s="18">
        <v>245</v>
      </c>
      <c r="E157" s="16">
        <f t="shared" si="25"/>
        <v>0.73795180722891562</v>
      </c>
      <c r="F157" s="18">
        <v>79</v>
      </c>
      <c r="G157" s="16">
        <f t="shared" si="25"/>
        <v>0.23795180722891565</v>
      </c>
      <c r="H157" s="18">
        <v>8</v>
      </c>
      <c r="I157" s="16">
        <f t="shared" si="25"/>
        <v>2.4096385542168676E-2</v>
      </c>
      <c r="J157" s="18"/>
      <c r="K157" s="16">
        <f t="shared" si="25"/>
        <v>0</v>
      </c>
      <c r="L157" s="18"/>
      <c r="M157" s="16">
        <f t="shared" si="26"/>
        <v>0</v>
      </c>
      <c r="N157" s="18">
        <f t="shared" si="32"/>
        <v>332</v>
      </c>
      <c r="O157" s="16">
        <f t="shared" si="31"/>
        <v>1</v>
      </c>
      <c r="P157" s="32">
        <f t="shared" si="33"/>
        <v>1</v>
      </c>
    </row>
    <row r="158" spans="1:16" s="12" customFormat="1" ht="12">
      <c r="A158" s="35" t="s">
        <v>23</v>
      </c>
      <c r="B158" s="17">
        <v>362</v>
      </c>
      <c r="C158" s="30">
        <v>362</v>
      </c>
      <c r="D158" s="18">
        <v>192</v>
      </c>
      <c r="E158" s="16">
        <f t="shared" si="25"/>
        <v>0.53038674033149169</v>
      </c>
      <c r="F158" s="18">
        <v>147</v>
      </c>
      <c r="G158" s="16">
        <f t="shared" si="25"/>
        <v>0.40607734806629836</v>
      </c>
      <c r="H158" s="18">
        <v>23</v>
      </c>
      <c r="I158" s="16">
        <f t="shared" si="25"/>
        <v>6.3535911602209949E-2</v>
      </c>
      <c r="J158" s="42">
        <v>0</v>
      </c>
      <c r="K158" s="16">
        <f t="shared" si="25"/>
        <v>0</v>
      </c>
      <c r="L158" s="18">
        <v>0</v>
      </c>
      <c r="M158" s="16">
        <f t="shared" si="26"/>
        <v>0</v>
      </c>
      <c r="N158" s="18">
        <f t="shared" si="32"/>
        <v>362</v>
      </c>
      <c r="O158" s="16">
        <f t="shared" si="31"/>
        <v>1</v>
      </c>
      <c r="P158" s="32">
        <f t="shared" si="33"/>
        <v>1</v>
      </c>
    </row>
    <row r="159" spans="1:16" s="12" customFormat="1" ht="12">
      <c r="A159" s="36" t="s">
        <v>24</v>
      </c>
      <c r="B159" s="17">
        <v>260</v>
      </c>
      <c r="C159" s="30">
        <f t="shared" si="30"/>
        <v>260</v>
      </c>
      <c r="D159" s="18">
        <v>98</v>
      </c>
      <c r="E159" s="16">
        <f t="shared" si="25"/>
        <v>0.37692307692307692</v>
      </c>
      <c r="F159" s="18">
        <v>89</v>
      </c>
      <c r="G159" s="16">
        <f t="shared" si="25"/>
        <v>0.34230769230769231</v>
      </c>
      <c r="H159" s="18">
        <v>65</v>
      </c>
      <c r="I159" s="16">
        <f t="shared" si="25"/>
        <v>0.25</v>
      </c>
      <c r="J159" s="48">
        <v>8</v>
      </c>
      <c r="K159" s="16">
        <f t="shared" si="25"/>
        <v>3.0769230769230771E-2</v>
      </c>
      <c r="L159" s="18"/>
      <c r="M159" s="16">
        <f t="shared" si="26"/>
        <v>0</v>
      </c>
      <c r="N159" s="18">
        <f t="shared" si="32"/>
        <v>252</v>
      </c>
      <c r="O159" s="16">
        <f t="shared" si="31"/>
        <v>0.96923076923076923</v>
      </c>
      <c r="P159" s="32">
        <f t="shared" si="33"/>
        <v>13</v>
      </c>
    </row>
    <row r="160" spans="1:16" s="12" customFormat="1" ht="12">
      <c r="A160" s="36" t="s">
        <v>25</v>
      </c>
      <c r="B160" s="17">
        <v>267</v>
      </c>
      <c r="C160" s="30">
        <f t="shared" si="30"/>
        <v>267</v>
      </c>
      <c r="D160" s="18">
        <v>151</v>
      </c>
      <c r="E160" s="16">
        <f t="shared" si="25"/>
        <v>0.56554307116104874</v>
      </c>
      <c r="F160" s="18">
        <v>104</v>
      </c>
      <c r="G160" s="16">
        <f t="shared" si="25"/>
        <v>0.38951310861423222</v>
      </c>
      <c r="H160" s="18">
        <v>11</v>
      </c>
      <c r="I160" s="16">
        <f t="shared" si="25"/>
        <v>4.1198501872659173E-2</v>
      </c>
      <c r="J160" s="18">
        <v>1</v>
      </c>
      <c r="K160" s="16">
        <f t="shared" si="25"/>
        <v>3.7453183520599251E-3</v>
      </c>
      <c r="L160" s="18">
        <v>0</v>
      </c>
      <c r="M160" s="16">
        <f t="shared" si="26"/>
        <v>0</v>
      </c>
      <c r="N160" s="18">
        <f t="shared" si="32"/>
        <v>266</v>
      </c>
      <c r="O160" s="16">
        <f t="shared" si="31"/>
        <v>0.99625468164794007</v>
      </c>
      <c r="P160" s="32">
        <f t="shared" si="33"/>
        <v>8</v>
      </c>
    </row>
    <row r="161" spans="1:16" s="12" customFormat="1" ht="12">
      <c r="A161" s="35" t="s">
        <v>26</v>
      </c>
      <c r="B161" s="17">
        <v>113</v>
      </c>
      <c r="C161" s="30">
        <f t="shared" si="30"/>
        <v>113</v>
      </c>
      <c r="D161" s="18">
        <v>67</v>
      </c>
      <c r="E161" s="16">
        <f t="shared" si="25"/>
        <v>0.59292035398230092</v>
      </c>
      <c r="F161" s="18">
        <v>34</v>
      </c>
      <c r="G161" s="16">
        <f t="shared" si="25"/>
        <v>0.30088495575221241</v>
      </c>
      <c r="H161" s="18">
        <v>10</v>
      </c>
      <c r="I161" s="16">
        <f t="shared" si="25"/>
        <v>8.8495575221238937E-2</v>
      </c>
      <c r="J161" s="48">
        <v>2</v>
      </c>
      <c r="K161" s="16">
        <f t="shared" si="25"/>
        <v>1.7699115044247787E-2</v>
      </c>
      <c r="L161" s="18">
        <v>0</v>
      </c>
      <c r="M161" s="16">
        <f t="shared" si="26"/>
        <v>0</v>
      </c>
      <c r="N161" s="18">
        <f t="shared" si="32"/>
        <v>111</v>
      </c>
      <c r="O161" s="16">
        <f t="shared" si="31"/>
        <v>0.98230088495575218</v>
      </c>
      <c r="P161" s="32">
        <f t="shared" si="33"/>
        <v>11</v>
      </c>
    </row>
    <row r="162" spans="1:16" s="12" customFormat="1" ht="12">
      <c r="A162" s="35" t="s">
        <v>27</v>
      </c>
      <c r="B162" s="33">
        <v>159</v>
      </c>
      <c r="C162" s="30">
        <f t="shared" si="30"/>
        <v>159</v>
      </c>
      <c r="D162" s="18">
        <v>90</v>
      </c>
      <c r="E162" s="16">
        <f t="shared" si="25"/>
        <v>0.56603773584905659</v>
      </c>
      <c r="F162" s="18">
        <v>64</v>
      </c>
      <c r="G162" s="16">
        <f t="shared" si="25"/>
        <v>0.40251572327044027</v>
      </c>
      <c r="H162" s="18">
        <v>5</v>
      </c>
      <c r="I162" s="16">
        <f t="shared" si="25"/>
        <v>3.1446540880503145E-2</v>
      </c>
      <c r="J162" s="18">
        <v>0</v>
      </c>
      <c r="K162" s="16">
        <f t="shared" si="25"/>
        <v>0</v>
      </c>
      <c r="L162" s="18">
        <v>0</v>
      </c>
      <c r="M162" s="16">
        <f t="shared" si="26"/>
        <v>0</v>
      </c>
      <c r="N162" s="18">
        <f t="shared" si="32"/>
        <v>159</v>
      </c>
      <c r="O162" s="16">
        <f t="shared" si="31"/>
        <v>1</v>
      </c>
      <c r="P162" s="32">
        <f t="shared" si="33"/>
        <v>1</v>
      </c>
    </row>
    <row r="163" spans="1:16" s="12" customFormat="1" ht="12">
      <c r="A163" s="35" t="s">
        <v>28</v>
      </c>
      <c r="B163" s="47">
        <v>94</v>
      </c>
      <c r="C163" s="30">
        <f t="shared" si="30"/>
        <v>94</v>
      </c>
      <c r="D163" s="18">
        <v>18</v>
      </c>
      <c r="E163" s="16">
        <f t="shared" si="25"/>
        <v>0.19148936170212766</v>
      </c>
      <c r="F163" s="18">
        <v>34</v>
      </c>
      <c r="G163" s="16">
        <f t="shared" si="25"/>
        <v>0.36170212765957449</v>
      </c>
      <c r="H163" s="18">
        <v>36</v>
      </c>
      <c r="I163" s="16">
        <f t="shared" si="25"/>
        <v>0.38297872340425532</v>
      </c>
      <c r="J163" s="48">
        <v>6</v>
      </c>
      <c r="K163" s="16">
        <f t="shared" si="25"/>
        <v>6.3829787234042548E-2</v>
      </c>
      <c r="L163" s="18">
        <v>0</v>
      </c>
      <c r="M163" s="16">
        <f t="shared" si="26"/>
        <v>0</v>
      </c>
      <c r="N163" s="18">
        <f t="shared" si="32"/>
        <v>88</v>
      </c>
      <c r="O163" s="16">
        <f t="shared" si="31"/>
        <v>0.93617021276595747</v>
      </c>
      <c r="P163" s="32">
        <f t="shared" si="33"/>
        <v>14</v>
      </c>
    </row>
    <row r="164" spans="1:16" s="12" customFormat="1" ht="12">
      <c r="A164" s="35" t="s">
        <v>29</v>
      </c>
      <c r="B164" s="17">
        <v>194</v>
      </c>
      <c r="C164" s="30">
        <v>194</v>
      </c>
      <c r="D164" s="18">
        <v>94</v>
      </c>
      <c r="E164" s="16">
        <f t="shared" si="25"/>
        <v>0.4845360824742268</v>
      </c>
      <c r="F164" s="18">
        <v>78</v>
      </c>
      <c r="G164" s="16">
        <f t="shared" si="25"/>
        <v>0.40206185567010311</v>
      </c>
      <c r="H164" s="18">
        <v>22</v>
      </c>
      <c r="I164" s="16">
        <f t="shared" si="25"/>
        <v>0.1134020618556701</v>
      </c>
      <c r="J164" s="48"/>
      <c r="K164" s="16">
        <f t="shared" si="25"/>
        <v>0</v>
      </c>
      <c r="L164" s="18"/>
      <c r="M164" s="16">
        <f t="shared" si="26"/>
        <v>0</v>
      </c>
      <c r="N164" s="18">
        <f t="shared" si="32"/>
        <v>194</v>
      </c>
      <c r="O164" s="16">
        <f t="shared" si="31"/>
        <v>1</v>
      </c>
      <c r="P164" s="32">
        <f t="shared" si="33"/>
        <v>1</v>
      </c>
    </row>
    <row r="165" spans="1:16" s="12" customFormat="1" ht="12">
      <c r="A165" s="35" t="s">
        <v>30</v>
      </c>
      <c r="B165" s="17">
        <v>324</v>
      </c>
      <c r="C165" s="30">
        <v>324</v>
      </c>
      <c r="D165" s="18">
        <v>203</v>
      </c>
      <c r="E165" s="16">
        <f t="shared" si="25"/>
        <v>0.62654320987654322</v>
      </c>
      <c r="F165" s="18">
        <v>81</v>
      </c>
      <c r="G165" s="16">
        <f t="shared" si="25"/>
        <v>0.25</v>
      </c>
      <c r="H165" s="18">
        <v>38</v>
      </c>
      <c r="I165" s="16">
        <f t="shared" si="25"/>
        <v>0.11728395061728394</v>
      </c>
      <c r="J165" s="42">
        <v>2</v>
      </c>
      <c r="K165" s="16">
        <f t="shared" si="25"/>
        <v>6.1728395061728392E-3</v>
      </c>
      <c r="L165" s="18">
        <v>0</v>
      </c>
      <c r="M165" s="16">
        <f t="shared" si="26"/>
        <v>0</v>
      </c>
      <c r="N165" s="18">
        <f t="shared" si="32"/>
        <v>322</v>
      </c>
      <c r="O165" s="16">
        <f t="shared" si="31"/>
        <v>0.99382716049382713</v>
      </c>
      <c r="P165" s="32">
        <f t="shared" si="33"/>
        <v>9</v>
      </c>
    </row>
    <row r="166" spans="1:16" s="12" customFormat="1" ht="12">
      <c r="A166" s="35" t="s">
        <v>31</v>
      </c>
      <c r="B166" s="17">
        <v>99</v>
      </c>
      <c r="C166" s="30">
        <v>99</v>
      </c>
      <c r="D166" s="18">
        <v>13</v>
      </c>
      <c r="E166" s="16">
        <f t="shared" si="25"/>
        <v>0.13131313131313133</v>
      </c>
      <c r="F166" s="18">
        <v>69</v>
      </c>
      <c r="G166" s="16">
        <f t="shared" si="25"/>
        <v>0.69696969696969702</v>
      </c>
      <c r="H166" s="18">
        <v>17</v>
      </c>
      <c r="I166" s="16">
        <f t="shared" si="25"/>
        <v>0.17171717171717171</v>
      </c>
      <c r="J166" s="18"/>
      <c r="K166" s="16">
        <f t="shared" si="25"/>
        <v>0</v>
      </c>
      <c r="L166" s="18"/>
      <c r="M166" s="16">
        <f t="shared" si="26"/>
        <v>0</v>
      </c>
      <c r="N166" s="18">
        <f t="shared" si="32"/>
        <v>99</v>
      </c>
      <c r="O166" s="16">
        <f t="shared" si="31"/>
        <v>1</v>
      </c>
      <c r="P166" s="32">
        <f t="shared" si="33"/>
        <v>1</v>
      </c>
    </row>
    <row r="167" spans="1:16" s="12" customFormat="1" ht="12">
      <c r="A167" s="35" t="s">
        <v>32</v>
      </c>
      <c r="B167" s="33">
        <v>22</v>
      </c>
      <c r="C167" s="30">
        <v>22</v>
      </c>
      <c r="D167" s="18">
        <v>1</v>
      </c>
      <c r="E167" s="16">
        <f t="shared" si="25"/>
        <v>4.5454545454545456E-2</v>
      </c>
      <c r="F167" s="18">
        <v>19</v>
      </c>
      <c r="G167" s="16">
        <f t="shared" si="25"/>
        <v>0.86363636363636365</v>
      </c>
      <c r="H167" s="18">
        <v>2</v>
      </c>
      <c r="I167" s="16">
        <f t="shared" si="25"/>
        <v>9.0909090909090912E-2</v>
      </c>
      <c r="J167" s="18">
        <v>0</v>
      </c>
      <c r="K167" s="16">
        <f t="shared" si="25"/>
        <v>0</v>
      </c>
      <c r="L167" s="18">
        <v>0</v>
      </c>
      <c r="M167" s="16">
        <f t="shared" si="26"/>
        <v>0</v>
      </c>
      <c r="N167" s="18">
        <f t="shared" si="32"/>
        <v>22</v>
      </c>
      <c r="O167" s="16">
        <f t="shared" si="31"/>
        <v>1</v>
      </c>
      <c r="P167" s="32">
        <f t="shared" si="33"/>
        <v>1</v>
      </c>
    </row>
    <row r="168" spans="1:16" s="46" customFormat="1">
      <c r="A168" s="29" t="s">
        <v>34</v>
      </c>
      <c r="B168" s="29">
        <f>SUM(B154:B167)</f>
        <v>4097</v>
      </c>
      <c r="C168" s="34">
        <f t="shared" ref="C168:C199" si="34">SUM(D168,F168,H168,J168,L168)</f>
        <v>4097</v>
      </c>
      <c r="D168" s="29">
        <f>SUM(D154:D167)</f>
        <v>2442</v>
      </c>
      <c r="E168" s="31">
        <f t="shared" si="25"/>
        <v>0.59604588723456187</v>
      </c>
      <c r="F168" s="29">
        <f>SUM(F154:F167)</f>
        <v>1232</v>
      </c>
      <c r="G168" s="31">
        <f t="shared" si="25"/>
        <v>0.30070783500122039</v>
      </c>
      <c r="H168" s="29">
        <f>SUM(H154:H167)</f>
        <v>381</v>
      </c>
      <c r="I168" s="31">
        <f t="shared" si="25"/>
        <v>9.2994874298267027E-2</v>
      </c>
      <c r="J168" s="29">
        <f>SUM(J154:J167)</f>
        <v>42</v>
      </c>
      <c r="K168" s="31">
        <f t="shared" si="25"/>
        <v>1.0251403465950696E-2</v>
      </c>
      <c r="L168" s="29">
        <f>SUM(L154:L167)</f>
        <v>0</v>
      </c>
      <c r="M168" s="31">
        <f t="shared" si="26"/>
        <v>0</v>
      </c>
      <c r="N168" s="20">
        <f t="shared" si="32"/>
        <v>4055</v>
      </c>
      <c r="O168" s="31">
        <f t="shared" ref="O168:O182" si="35">N168/$C168</f>
        <v>0.98974859653404934</v>
      </c>
      <c r="P168" s="37"/>
    </row>
    <row r="169" spans="1:16" s="12" customFormat="1" ht="12">
      <c r="A169" s="35" t="s">
        <v>19</v>
      </c>
      <c r="B169" s="47">
        <v>495</v>
      </c>
      <c r="C169" s="30">
        <v>495</v>
      </c>
      <c r="D169" s="18">
        <v>305</v>
      </c>
      <c r="E169" s="16">
        <f t="shared" si="25"/>
        <v>0.61616161616161613</v>
      </c>
      <c r="F169" s="18">
        <v>124</v>
      </c>
      <c r="G169" s="16">
        <f t="shared" si="25"/>
        <v>0.25050505050505051</v>
      </c>
      <c r="H169" s="18">
        <v>66</v>
      </c>
      <c r="I169" s="16">
        <f t="shared" si="25"/>
        <v>0.13333333333333333</v>
      </c>
      <c r="J169" s="48">
        <v>0</v>
      </c>
      <c r="K169" s="16">
        <f t="shared" si="25"/>
        <v>0</v>
      </c>
      <c r="L169" s="18">
        <v>0</v>
      </c>
      <c r="M169" s="16">
        <f t="shared" si="26"/>
        <v>0</v>
      </c>
      <c r="N169" s="18">
        <f t="shared" si="32"/>
        <v>495</v>
      </c>
      <c r="O169" s="16">
        <f t="shared" si="35"/>
        <v>1</v>
      </c>
      <c r="P169" s="32">
        <f>RANK(O169,O$169:O$182,0)</f>
        <v>1</v>
      </c>
    </row>
    <row r="170" spans="1:16" s="12" customFormat="1" ht="12">
      <c r="A170" s="35" t="s">
        <v>20</v>
      </c>
      <c r="B170" s="33">
        <v>470</v>
      </c>
      <c r="C170" s="30">
        <v>470</v>
      </c>
      <c r="D170" s="18">
        <v>228</v>
      </c>
      <c r="E170" s="16">
        <f t="shared" si="25"/>
        <v>0.48510638297872338</v>
      </c>
      <c r="F170" s="18">
        <v>158</v>
      </c>
      <c r="G170" s="16">
        <f t="shared" si="25"/>
        <v>0.33617021276595743</v>
      </c>
      <c r="H170" s="18">
        <v>78</v>
      </c>
      <c r="I170" s="16">
        <f t="shared" si="25"/>
        <v>0.16595744680851063</v>
      </c>
      <c r="J170" s="18">
        <v>6</v>
      </c>
      <c r="K170" s="16">
        <f t="shared" si="25"/>
        <v>1.276595744680851E-2</v>
      </c>
      <c r="L170" s="18">
        <v>0</v>
      </c>
      <c r="M170" s="16">
        <f t="shared" si="26"/>
        <v>0</v>
      </c>
      <c r="N170" s="18">
        <f t="shared" si="32"/>
        <v>464</v>
      </c>
      <c r="O170" s="16">
        <f t="shared" si="35"/>
        <v>0.98723404255319147</v>
      </c>
      <c r="P170" s="32">
        <f t="shared" ref="P170:P182" si="36">RANK(O170,O$169:O$182,0)</f>
        <v>9</v>
      </c>
    </row>
    <row r="171" spans="1:16" s="12" customFormat="1" ht="12">
      <c r="A171" s="35" t="s">
        <v>21</v>
      </c>
      <c r="B171" s="17">
        <v>329</v>
      </c>
      <c r="C171" s="30">
        <v>329</v>
      </c>
      <c r="D171" s="18">
        <v>114</v>
      </c>
      <c r="E171" s="16">
        <f t="shared" si="25"/>
        <v>0.34650455927051671</v>
      </c>
      <c r="F171" s="18">
        <v>115</v>
      </c>
      <c r="G171" s="16">
        <f t="shared" si="25"/>
        <v>0.34954407294832829</v>
      </c>
      <c r="H171" s="18">
        <v>84</v>
      </c>
      <c r="I171" s="16">
        <f t="shared" si="25"/>
        <v>0.25531914893617019</v>
      </c>
      <c r="J171" s="48">
        <v>16</v>
      </c>
      <c r="K171" s="16">
        <f t="shared" si="25"/>
        <v>4.8632218844984802E-2</v>
      </c>
      <c r="L171" s="18">
        <v>0</v>
      </c>
      <c r="M171" s="16">
        <f t="shared" si="26"/>
        <v>0</v>
      </c>
      <c r="N171" s="18">
        <f t="shared" si="32"/>
        <v>313</v>
      </c>
      <c r="O171" s="16">
        <f t="shared" si="35"/>
        <v>0.95136778115501519</v>
      </c>
      <c r="P171" s="32">
        <f t="shared" si="36"/>
        <v>10</v>
      </c>
    </row>
    <row r="172" spans="1:16" s="12" customFormat="1" ht="12">
      <c r="A172" s="35" t="s">
        <v>22</v>
      </c>
      <c r="B172" s="17"/>
      <c r="C172" s="30"/>
      <c r="D172" s="18"/>
      <c r="E172" s="16"/>
      <c r="F172" s="18"/>
      <c r="G172" s="16"/>
      <c r="H172" s="18"/>
      <c r="I172" s="16"/>
      <c r="J172" s="18"/>
      <c r="K172" s="16"/>
      <c r="L172" s="18"/>
      <c r="M172" s="16"/>
      <c r="N172" s="18">
        <f t="shared" si="32"/>
        <v>0</v>
      </c>
      <c r="O172" s="16">
        <v>0</v>
      </c>
      <c r="P172" s="32">
        <f t="shared" si="36"/>
        <v>13</v>
      </c>
    </row>
    <row r="173" spans="1:16" s="12" customFormat="1" ht="12">
      <c r="A173" s="35" t="s">
        <v>23</v>
      </c>
      <c r="B173" s="17">
        <v>295</v>
      </c>
      <c r="C173" s="30">
        <v>295</v>
      </c>
      <c r="D173" s="18">
        <v>54</v>
      </c>
      <c r="E173" s="16">
        <f t="shared" si="25"/>
        <v>0.18305084745762712</v>
      </c>
      <c r="F173" s="18">
        <v>89</v>
      </c>
      <c r="G173" s="16">
        <f t="shared" si="25"/>
        <v>0.30169491525423731</v>
      </c>
      <c r="H173" s="18">
        <v>134</v>
      </c>
      <c r="I173" s="16">
        <f t="shared" si="25"/>
        <v>0.45423728813559322</v>
      </c>
      <c r="J173" s="42">
        <v>18</v>
      </c>
      <c r="K173" s="16">
        <f t="shared" si="25"/>
        <v>6.1016949152542375E-2</v>
      </c>
      <c r="L173" s="18">
        <v>0</v>
      </c>
      <c r="M173" s="16">
        <f t="shared" si="26"/>
        <v>0</v>
      </c>
      <c r="N173" s="18">
        <f t="shared" si="32"/>
        <v>277</v>
      </c>
      <c r="O173" s="16">
        <f t="shared" si="35"/>
        <v>0.93898305084745759</v>
      </c>
      <c r="P173" s="32">
        <f t="shared" si="36"/>
        <v>11</v>
      </c>
    </row>
    <row r="174" spans="1:16" s="12" customFormat="1" ht="12">
      <c r="A174" s="36" t="s">
        <v>24</v>
      </c>
      <c r="B174" s="17"/>
      <c r="C174" s="30"/>
      <c r="D174" s="18"/>
      <c r="E174" s="16"/>
      <c r="F174" s="18"/>
      <c r="G174" s="16"/>
      <c r="H174" s="18"/>
      <c r="I174" s="16"/>
      <c r="J174" s="48"/>
      <c r="K174" s="16"/>
      <c r="L174" s="18"/>
      <c r="M174" s="16"/>
      <c r="N174" s="18">
        <f t="shared" si="32"/>
        <v>0</v>
      </c>
      <c r="O174" s="16">
        <v>0</v>
      </c>
      <c r="P174" s="32">
        <f t="shared" si="36"/>
        <v>13</v>
      </c>
    </row>
    <row r="175" spans="1:16" s="12" customFormat="1" ht="12">
      <c r="A175" s="36" t="s">
        <v>25</v>
      </c>
      <c r="B175" s="17">
        <v>242</v>
      </c>
      <c r="C175" s="30">
        <f t="shared" si="34"/>
        <v>242</v>
      </c>
      <c r="D175" s="18">
        <v>126</v>
      </c>
      <c r="E175" s="16">
        <f t="shared" si="25"/>
        <v>0.52066115702479343</v>
      </c>
      <c r="F175" s="18">
        <v>108</v>
      </c>
      <c r="G175" s="16">
        <f t="shared" si="25"/>
        <v>0.4462809917355372</v>
      </c>
      <c r="H175" s="18">
        <v>8</v>
      </c>
      <c r="I175" s="16">
        <f t="shared" si="25"/>
        <v>3.3057851239669422E-2</v>
      </c>
      <c r="J175" s="18">
        <v>0</v>
      </c>
      <c r="K175" s="16">
        <f t="shared" si="25"/>
        <v>0</v>
      </c>
      <c r="L175" s="18">
        <v>0</v>
      </c>
      <c r="M175" s="16">
        <f t="shared" si="26"/>
        <v>0</v>
      </c>
      <c r="N175" s="18">
        <f t="shared" si="32"/>
        <v>242</v>
      </c>
      <c r="O175" s="16">
        <f t="shared" si="35"/>
        <v>1</v>
      </c>
      <c r="P175" s="32">
        <f t="shared" si="36"/>
        <v>1</v>
      </c>
    </row>
    <row r="176" spans="1:16" s="12" customFormat="1" ht="12">
      <c r="A176" s="35" t="s">
        <v>26</v>
      </c>
      <c r="B176" s="17">
        <v>126</v>
      </c>
      <c r="C176" s="30">
        <f t="shared" si="34"/>
        <v>126</v>
      </c>
      <c r="D176" s="18">
        <v>11</v>
      </c>
      <c r="E176" s="16">
        <f t="shared" si="25"/>
        <v>8.7301587301587297E-2</v>
      </c>
      <c r="F176" s="18">
        <v>44</v>
      </c>
      <c r="G176" s="16">
        <f t="shared" si="25"/>
        <v>0.34920634920634919</v>
      </c>
      <c r="H176" s="18">
        <v>48</v>
      </c>
      <c r="I176" s="16">
        <f t="shared" si="25"/>
        <v>0.38095238095238093</v>
      </c>
      <c r="J176" s="48">
        <v>22</v>
      </c>
      <c r="K176" s="16">
        <f t="shared" si="25"/>
        <v>0.17460317460317459</v>
      </c>
      <c r="L176" s="18">
        <v>1</v>
      </c>
      <c r="M176" s="16">
        <f t="shared" si="26"/>
        <v>7.9365079365079361E-3</v>
      </c>
      <c r="N176" s="18">
        <f t="shared" si="32"/>
        <v>103</v>
      </c>
      <c r="O176" s="16">
        <f t="shared" si="35"/>
        <v>0.81746031746031744</v>
      </c>
      <c r="P176" s="32">
        <f t="shared" si="36"/>
        <v>12</v>
      </c>
    </row>
    <row r="177" spans="1:16" s="12" customFormat="1" ht="12">
      <c r="A177" s="35" t="s">
        <v>27</v>
      </c>
      <c r="B177" s="33">
        <v>149</v>
      </c>
      <c r="C177" s="30">
        <f t="shared" si="34"/>
        <v>149</v>
      </c>
      <c r="D177" s="18">
        <v>51</v>
      </c>
      <c r="E177" s="16">
        <f t="shared" si="25"/>
        <v>0.34228187919463088</v>
      </c>
      <c r="F177" s="18">
        <v>79</v>
      </c>
      <c r="G177" s="16">
        <f t="shared" si="25"/>
        <v>0.53020134228187921</v>
      </c>
      <c r="H177" s="18">
        <v>19</v>
      </c>
      <c r="I177" s="16">
        <f t="shared" si="25"/>
        <v>0.12751677852348994</v>
      </c>
      <c r="J177" s="18">
        <v>0</v>
      </c>
      <c r="K177" s="16">
        <f t="shared" si="25"/>
        <v>0</v>
      </c>
      <c r="L177" s="18">
        <v>0</v>
      </c>
      <c r="M177" s="16">
        <f t="shared" si="26"/>
        <v>0</v>
      </c>
      <c r="N177" s="18">
        <f t="shared" si="32"/>
        <v>149</v>
      </c>
      <c r="O177" s="16">
        <f t="shared" si="35"/>
        <v>1</v>
      </c>
      <c r="P177" s="32">
        <f t="shared" si="36"/>
        <v>1</v>
      </c>
    </row>
    <row r="178" spans="1:16" s="12" customFormat="1" ht="12">
      <c r="A178" s="35" t="s">
        <v>28</v>
      </c>
      <c r="B178" s="47">
        <v>75</v>
      </c>
      <c r="C178" s="30">
        <f t="shared" si="34"/>
        <v>75</v>
      </c>
      <c r="D178" s="18">
        <v>5</v>
      </c>
      <c r="E178" s="16">
        <f t="shared" si="25"/>
        <v>6.6666666666666666E-2</v>
      </c>
      <c r="F178" s="18">
        <v>45</v>
      </c>
      <c r="G178" s="16">
        <f t="shared" si="25"/>
        <v>0.6</v>
      </c>
      <c r="H178" s="18">
        <v>25</v>
      </c>
      <c r="I178" s="16">
        <f t="shared" si="25"/>
        <v>0.33333333333333331</v>
      </c>
      <c r="J178" s="48">
        <v>0</v>
      </c>
      <c r="K178" s="16">
        <f t="shared" si="25"/>
        <v>0</v>
      </c>
      <c r="L178" s="18">
        <v>0</v>
      </c>
      <c r="M178" s="16">
        <f t="shared" si="26"/>
        <v>0</v>
      </c>
      <c r="N178" s="18">
        <f t="shared" si="32"/>
        <v>75</v>
      </c>
      <c r="O178" s="16">
        <f t="shared" si="35"/>
        <v>1</v>
      </c>
      <c r="P178" s="32">
        <f t="shared" si="36"/>
        <v>1</v>
      </c>
    </row>
    <row r="179" spans="1:16" s="12" customFormat="1" ht="12">
      <c r="A179" s="35" t="s">
        <v>29</v>
      </c>
      <c r="B179" s="17">
        <v>131</v>
      </c>
      <c r="C179" s="30">
        <v>131</v>
      </c>
      <c r="D179" s="18">
        <v>54</v>
      </c>
      <c r="E179" s="16">
        <f t="shared" si="25"/>
        <v>0.41221374045801529</v>
      </c>
      <c r="F179" s="18">
        <v>59</v>
      </c>
      <c r="G179" s="16">
        <f t="shared" si="25"/>
        <v>0.45038167938931295</v>
      </c>
      <c r="H179" s="18">
        <v>18</v>
      </c>
      <c r="I179" s="16">
        <f t="shared" si="25"/>
        <v>0.13740458015267176</v>
      </c>
      <c r="J179" s="48"/>
      <c r="K179" s="16">
        <f t="shared" si="25"/>
        <v>0</v>
      </c>
      <c r="L179" s="18"/>
      <c r="M179" s="16">
        <f t="shared" si="26"/>
        <v>0</v>
      </c>
      <c r="N179" s="18">
        <f t="shared" si="32"/>
        <v>131</v>
      </c>
      <c r="O179" s="16">
        <f t="shared" si="35"/>
        <v>1</v>
      </c>
      <c r="P179" s="32">
        <f t="shared" si="36"/>
        <v>1</v>
      </c>
    </row>
    <row r="180" spans="1:16" s="12" customFormat="1" ht="12">
      <c r="A180" s="35" t="s">
        <v>30</v>
      </c>
      <c r="B180" s="17">
        <v>311</v>
      </c>
      <c r="C180" s="30">
        <v>311</v>
      </c>
      <c r="D180" s="18">
        <v>194</v>
      </c>
      <c r="E180" s="16">
        <f t="shared" si="25"/>
        <v>0.6237942122186495</v>
      </c>
      <c r="F180" s="18">
        <v>97</v>
      </c>
      <c r="G180" s="16">
        <f t="shared" si="25"/>
        <v>0.31189710610932475</v>
      </c>
      <c r="H180" s="18">
        <v>20</v>
      </c>
      <c r="I180" s="16">
        <f t="shared" si="25"/>
        <v>6.4308681672025719E-2</v>
      </c>
      <c r="J180" s="42">
        <v>0</v>
      </c>
      <c r="K180" s="16">
        <f t="shared" si="25"/>
        <v>0</v>
      </c>
      <c r="L180" s="18">
        <v>0</v>
      </c>
      <c r="M180" s="16">
        <f t="shared" si="26"/>
        <v>0</v>
      </c>
      <c r="N180" s="18">
        <f t="shared" si="32"/>
        <v>311</v>
      </c>
      <c r="O180" s="16">
        <f t="shared" si="35"/>
        <v>1</v>
      </c>
      <c r="P180" s="32">
        <f t="shared" si="36"/>
        <v>1</v>
      </c>
    </row>
    <row r="181" spans="1:16" s="12" customFormat="1" ht="12">
      <c r="A181" s="35" t="s">
        <v>31</v>
      </c>
      <c r="B181" s="17">
        <v>85</v>
      </c>
      <c r="C181" s="30">
        <v>85</v>
      </c>
      <c r="D181" s="18">
        <v>21</v>
      </c>
      <c r="E181" s="16">
        <f t="shared" si="25"/>
        <v>0.24705882352941178</v>
      </c>
      <c r="F181" s="18">
        <v>36</v>
      </c>
      <c r="G181" s="16">
        <f t="shared" si="25"/>
        <v>0.42352941176470588</v>
      </c>
      <c r="H181" s="18">
        <v>28</v>
      </c>
      <c r="I181" s="16">
        <f t="shared" si="25"/>
        <v>0.32941176470588235</v>
      </c>
      <c r="J181" s="18"/>
      <c r="K181" s="16">
        <f t="shared" si="25"/>
        <v>0</v>
      </c>
      <c r="L181" s="18"/>
      <c r="M181" s="16">
        <f t="shared" si="26"/>
        <v>0</v>
      </c>
      <c r="N181" s="18">
        <f t="shared" si="32"/>
        <v>85</v>
      </c>
      <c r="O181" s="16">
        <f t="shared" si="35"/>
        <v>1</v>
      </c>
      <c r="P181" s="32">
        <f t="shared" si="36"/>
        <v>1</v>
      </c>
    </row>
    <row r="182" spans="1:16" s="12" customFormat="1" ht="12">
      <c r="A182" s="35" t="s">
        <v>32</v>
      </c>
      <c r="B182" s="33">
        <v>39</v>
      </c>
      <c r="C182" s="30">
        <v>39</v>
      </c>
      <c r="D182" s="18">
        <v>1</v>
      </c>
      <c r="E182" s="16">
        <f t="shared" si="25"/>
        <v>2.564102564102564E-2</v>
      </c>
      <c r="F182" s="18">
        <v>37</v>
      </c>
      <c r="G182" s="16">
        <f t="shared" si="25"/>
        <v>0.94871794871794868</v>
      </c>
      <c r="H182" s="18">
        <v>1</v>
      </c>
      <c r="I182" s="16">
        <f t="shared" si="25"/>
        <v>2.564102564102564E-2</v>
      </c>
      <c r="J182" s="18">
        <v>0</v>
      </c>
      <c r="K182" s="16">
        <f t="shared" si="25"/>
        <v>0</v>
      </c>
      <c r="L182" s="18">
        <v>0</v>
      </c>
      <c r="M182" s="16">
        <f t="shared" si="26"/>
        <v>0</v>
      </c>
      <c r="N182" s="18">
        <f t="shared" si="32"/>
        <v>39</v>
      </c>
      <c r="O182" s="16">
        <f t="shared" si="35"/>
        <v>1</v>
      </c>
      <c r="P182" s="32">
        <f t="shared" si="36"/>
        <v>1</v>
      </c>
    </row>
    <row r="183" spans="1:16" s="46" customFormat="1">
      <c r="A183" s="29" t="s">
        <v>35</v>
      </c>
      <c r="B183" s="29">
        <f>SUM(B169:B182)</f>
        <v>2747</v>
      </c>
      <c r="C183" s="34">
        <f t="shared" si="34"/>
        <v>2747</v>
      </c>
      <c r="D183" s="29">
        <f>SUM(D169:D182)</f>
        <v>1164</v>
      </c>
      <c r="E183" s="31">
        <f t="shared" si="25"/>
        <v>0.42373498361849288</v>
      </c>
      <c r="F183" s="29">
        <f>SUM(F169:F182)</f>
        <v>991</v>
      </c>
      <c r="G183" s="31">
        <f t="shared" si="25"/>
        <v>0.36075718966144887</v>
      </c>
      <c r="H183" s="29">
        <f>SUM(H169:H182)</f>
        <v>529</v>
      </c>
      <c r="I183" s="31">
        <f t="shared" si="25"/>
        <v>0.19257371678194393</v>
      </c>
      <c r="J183" s="29">
        <f>SUM(J169:J182)</f>
        <v>62</v>
      </c>
      <c r="K183" s="31">
        <f t="shared" si="25"/>
        <v>2.2570076447033127E-2</v>
      </c>
      <c r="L183" s="29">
        <f>SUM(L169:L182)</f>
        <v>1</v>
      </c>
      <c r="M183" s="31">
        <f t="shared" si="26"/>
        <v>3.6403349108117945E-4</v>
      </c>
      <c r="N183" s="20">
        <f t="shared" si="32"/>
        <v>2684</v>
      </c>
      <c r="O183" s="31">
        <f t="shared" ref="O183:O196" si="37">N183/$C183</f>
        <v>0.97706589006188571</v>
      </c>
      <c r="P183" s="37"/>
    </row>
    <row r="184" spans="1:16" s="12" customFormat="1" ht="12">
      <c r="A184" s="35" t="s">
        <v>19</v>
      </c>
      <c r="B184" s="47">
        <v>515</v>
      </c>
      <c r="C184" s="30">
        <v>515</v>
      </c>
      <c r="D184" s="18">
        <v>373</v>
      </c>
      <c r="E184" s="16">
        <f t="shared" si="25"/>
        <v>0.72427184466019412</v>
      </c>
      <c r="F184" s="18">
        <v>130</v>
      </c>
      <c r="G184" s="16">
        <f t="shared" si="25"/>
        <v>0.25242718446601942</v>
      </c>
      <c r="H184" s="18">
        <v>12</v>
      </c>
      <c r="I184" s="16">
        <f t="shared" si="25"/>
        <v>2.3300970873786409E-2</v>
      </c>
      <c r="J184" s="48">
        <v>0</v>
      </c>
      <c r="K184" s="16">
        <f t="shared" si="25"/>
        <v>0</v>
      </c>
      <c r="L184" s="18">
        <v>0</v>
      </c>
      <c r="M184" s="16">
        <f t="shared" si="26"/>
        <v>0</v>
      </c>
      <c r="N184" s="18">
        <f t="shared" si="32"/>
        <v>515</v>
      </c>
      <c r="O184" s="16">
        <f t="shared" si="37"/>
        <v>1</v>
      </c>
      <c r="P184" s="32">
        <f>RANK(O184,O$184:O$197,0)</f>
        <v>1</v>
      </c>
    </row>
    <row r="185" spans="1:16" s="12" customFormat="1" ht="12">
      <c r="A185" s="35" t="s">
        <v>20</v>
      </c>
      <c r="B185" s="33">
        <v>434</v>
      </c>
      <c r="C185" s="30">
        <v>434</v>
      </c>
      <c r="D185" s="18">
        <v>291</v>
      </c>
      <c r="E185" s="16">
        <f t="shared" si="25"/>
        <v>0.67050691244239635</v>
      </c>
      <c r="F185" s="18">
        <v>132</v>
      </c>
      <c r="G185" s="16">
        <f t="shared" si="25"/>
        <v>0.30414746543778803</v>
      </c>
      <c r="H185" s="18">
        <v>10</v>
      </c>
      <c r="I185" s="16">
        <f t="shared" si="25"/>
        <v>2.3041474654377881E-2</v>
      </c>
      <c r="J185" s="18">
        <v>1</v>
      </c>
      <c r="K185" s="16">
        <f t="shared" si="25"/>
        <v>2.304147465437788E-3</v>
      </c>
      <c r="L185" s="18">
        <v>0</v>
      </c>
      <c r="M185" s="16">
        <f t="shared" si="26"/>
        <v>0</v>
      </c>
      <c r="N185" s="18">
        <f t="shared" si="32"/>
        <v>433</v>
      </c>
      <c r="O185" s="16">
        <f t="shared" si="37"/>
        <v>0.99769585253456217</v>
      </c>
      <c r="P185" s="32">
        <f t="shared" ref="P185:P197" si="38">RANK(O185,O$184:O$197,0)</f>
        <v>9</v>
      </c>
    </row>
    <row r="186" spans="1:16" s="12" customFormat="1" ht="12">
      <c r="A186" s="35" t="s">
        <v>21</v>
      </c>
      <c r="B186" s="17">
        <v>235</v>
      </c>
      <c r="C186" s="30">
        <v>235</v>
      </c>
      <c r="D186" s="18">
        <v>145</v>
      </c>
      <c r="E186" s="16">
        <f t="shared" si="25"/>
        <v>0.61702127659574468</v>
      </c>
      <c r="F186" s="18">
        <v>82</v>
      </c>
      <c r="G186" s="16">
        <f t="shared" si="25"/>
        <v>0.34893617021276596</v>
      </c>
      <c r="H186" s="18">
        <v>8</v>
      </c>
      <c r="I186" s="16">
        <f t="shared" si="25"/>
        <v>3.4042553191489362E-2</v>
      </c>
      <c r="J186" s="48">
        <v>0</v>
      </c>
      <c r="K186" s="16">
        <f t="shared" si="25"/>
        <v>0</v>
      </c>
      <c r="L186" s="18">
        <v>0</v>
      </c>
      <c r="M186" s="16">
        <f t="shared" si="26"/>
        <v>0</v>
      </c>
      <c r="N186" s="18">
        <f t="shared" si="32"/>
        <v>235</v>
      </c>
      <c r="O186" s="16">
        <f t="shared" si="37"/>
        <v>1</v>
      </c>
      <c r="P186" s="32">
        <f t="shared" si="38"/>
        <v>1</v>
      </c>
    </row>
    <row r="187" spans="1:16" s="12" customFormat="1" ht="12">
      <c r="A187" s="35" t="s">
        <v>22</v>
      </c>
      <c r="B187" s="17"/>
      <c r="C187" s="30"/>
      <c r="D187" s="18"/>
      <c r="E187" s="16"/>
      <c r="F187" s="18"/>
      <c r="G187" s="16"/>
      <c r="H187" s="18"/>
      <c r="I187" s="16"/>
      <c r="J187" s="18"/>
      <c r="K187" s="16"/>
      <c r="L187" s="18"/>
      <c r="M187" s="16"/>
      <c r="N187" s="18">
        <f t="shared" si="32"/>
        <v>0</v>
      </c>
      <c r="O187" s="16">
        <v>0</v>
      </c>
      <c r="P187" s="32">
        <f t="shared" si="38"/>
        <v>10</v>
      </c>
    </row>
    <row r="188" spans="1:16" s="12" customFormat="1" ht="12">
      <c r="A188" s="35" t="s">
        <v>23</v>
      </c>
      <c r="B188" s="17"/>
      <c r="C188" s="30"/>
      <c r="D188" s="18"/>
      <c r="E188" s="16"/>
      <c r="F188" s="18"/>
      <c r="G188" s="16"/>
      <c r="H188" s="18"/>
      <c r="I188" s="16"/>
      <c r="J188" s="42"/>
      <c r="K188" s="16"/>
      <c r="L188" s="18"/>
      <c r="M188" s="16"/>
      <c r="N188" s="18">
        <f t="shared" si="32"/>
        <v>0</v>
      </c>
      <c r="O188" s="16">
        <v>0</v>
      </c>
      <c r="P188" s="32">
        <f t="shared" si="38"/>
        <v>10</v>
      </c>
    </row>
    <row r="189" spans="1:16" s="12" customFormat="1" ht="12">
      <c r="A189" s="36" t="s">
        <v>24</v>
      </c>
      <c r="B189" s="17"/>
      <c r="C189" s="30"/>
      <c r="D189" s="18"/>
      <c r="E189" s="16"/>
      <c r="F189" s="18"/>
      <c r="G189" s="16"/>
      <c r="H189" s="18"/>
      <c r="I189" s="16"/>
      <c r="J189" s="48"/>
      <c r="K189" s="16"/>
      <c r="L189" s="18"/>
      <c r="M189" s="16"/>
      <c r="N189" s="18">
        <f t="shared" si="32"/>
        <v>0</v>
      </c>
      <c r="O189" s="16">
        <v>0</v>
      </c>
      <c r="P189" s="32">
        <f t="shared" si="38"/>
        <v>10</v>
      </c>
    </row>
    <row r="190" spans="1:16" s="12" customFormat="1" ht="12">
      <c r="A190" s="36" t="s">
        <v>25</v>
      </c>
      <c r="B190" s="17">
        <v>200</v>
      </c>
      <c r="C190" s="30">
        <f t="shared" si="34"/>
        <v>200</v>
      </c>
      <c r="D190" s="18">
        <v>144</v>
      </c>
      <c r="E190" s="16">
        <f t="shared" si="25"/>
        <v>0.72</v>
      </c>
      <c r="F190" s="18">
        <v>56</v>
      </c>
      <c r="G190" s="16">
        <f t="shared" si="25"/>
        <v>0.28000000000000003</v>
      </c>
      <c r="H190" s="18">
        <v>0</v>
      </c>
      <c r="I190" s="16">
        <f t="shared" si="25"/>
        <v>0</v>
      </c>
      <c r="J190" s="18">
        <v>0</v>
      </c>
      <c r="K190" s="16">
        <f t="shared" si="25"/>
        <v>0</v>
      </c>
      <c r="L190" s="18">
        <v>0</v>
      </c>
      <c r="M190" s="16">
        <f t="shared" si="26"/>
        <v>0</v>
      </c>
      <c r="N190" s="18">
        <f t="shared" si="32"/>
        <v>200</v>
      </c>
      <c r="O190" s="16">
        <f t="shared" si="37"/>
        <v>1</v>
      </c>
      <c r="P190" s="32">
        <f t="shared" si="38"/>
        <v>1</v>
      </c>
    </row>
    <row r="191" spans="1:16" s="12" customFormat="1" ht="12">
      <c r="A191" s="35" t="s">
        <v>26</v>
      </c>
      <c r="B191" s="17">
        <v>90</v>
      </c>
      <c r="C191" s="30">
        <v>90</v>
      </c>
      <c r="D191" s="18">
        <v>28</v>
      </c>
      <c r="E191" s="16">
        <f t="shared" si="25"/>
        <v>0.31111111111111112</v>
      </c>
      <c r="F191" s="18">
        <v>35</v>
      </c>
      <c r="G191" s="16">
        <f t="shared" si="25"/>
        <v>0.3888888888888889</v>
      </c>
      <c r="H191" s="18">
        <v>27</v>
      </c>
      <c r="I191" s="16">
        <f t="shared" si="25"/>
        <v>0.3</v>
      </c>
      <c r="J191" s="48">
        <v>0</v>
      </c>
      <c r="K191" s="16">
        <f t="shared" si="25"/>
        <v>0</v>
      </c>
      <c r="L191" s="18">
        <v>0</v>
      </c>
      <c r="M191" s="16">
        <f t="shared" si="26"/>
        <v>0</v>
      </c>
      <c r="N191" s="18">
        <f t="shared" si="32"/>
        <v>90</v>
      </c>
      <c r="O191" s="16">
        <f t="shared" si="37"/>
        <v>1</v>
      </c>
      <c r="P191" s="32">
        <f t="shared" si="38"/>
        <v>1</v>
      </c>
    </row>
    <row r="192" spans="1:16" s="12" customFormat="1" ht="12">
      <c r="A192" s="35" t="s">
        <v>27</v>
      </c>
      <c r="B192" s="33">
        <v>95</v>
      </c>
      <c r="C192" s="30">
        <v>95</v>
      </c>
      <c r="D192" s="18">
        <v>45</v>
      </c>
      <c r="E192" s="16">
        <f t="shared" si="25"/>
        <v>0.47368421052631576</v>
      </c>
      <c r="F192" s="18">
        <v>40</v>
      </c>
      <c r="G192" s="16">
        <f t="shared" si="25"/>
        <v>0.42105263157894735</v>
      </c>
      <c r="H192" s="18">
        <v>10</v>
      </c>
      <c r="I192" s="16">
        <f t="shared" si="25"/>
        <v>0.10526315789473684</v>
      </c>
      <c r="J192" s="18">
        <v>0</v>
      </c>
      <c r="K192" s="16">
        <f t="shared" si="25"/>
        <v>0</v>
      </c>
      <c r="L192" s="18">
        <v>0</v>
      </c>
      <c r="M192" s="16">
        <f t="shared" si="26"/>
        <v>0</v>
      </c>
      <c r="N192" s="18">
        <f t="shared" si="32"/>
        <v>95</v>
      </c>
      <c r="O192" s="16">
        <f t="shared" si="37"/>
        <v>1</v>
      </c>
      <c r="P192" s="32">
        <f t="shared" si="38"/>
        <v>1</v>
      </c>
    </row>
    <row r="193" spans="1:16" s="12" customFormat="1" ht="12">
      <c r="A193" s="35" t="s">
        <v>28</v>
      </c>
      <c r="B193" s="47">
        <f>D193+F193+H193+J193+L193</f>
        <v>41</v>
      </c>
      <c r="C193" s="30">
        <v>41</v>
      </c>
      <c r="D193" s="18">
        <v>19</v>
      </c>
      <c r="E193" s="16">
        <f t="shared" si="25"/>
        <v>0.46341463414634149</v>
      </c>
      <c r="F193" s="18">
        <v>22</v>
      </c>
      <c r="G193" s="16">
        <f t="shared" si="25"/>
        <v>0.53658536585365857</v>
      </c>
      <c r="H193" s="18">
        <v>0</v>
      </c>
      <c r="I193" s="16">
        <f t="shared" si="25"/>
        <v>0</v>
      </c>
      <c r="J193" s="48">
        <v>0</v>
      </c>
      <c r="K193" s="16">
        <f t="shared" si="25"/>
        <v>0</v>
      </c>
      <c r="L193" s="18">
        <v>0</v>
      </c>
      <c r="M193" s="16">
        <f t="shared" si="26"/>
        <v>0</v>
      </c>
      <c r="N193" s="18">
        <f t="shared" si="32"/>
        <v>41</v>
      </c>
      <c r="O193" s="16">
        <f t="shared" si="37"/>
        <v>1</v>
      </c>
      <c r="P193" s="32">
        <f t="shared" si="38"/>
        <v>1</v>
      </c>
    </row>
    <row r="194" spans="1:16" s="12" customFormat="1" ht="12">
      <c r="A194" s="35" t="s">
        <v>29</v>
      </c>
      <c r="B194" s="17">
        <v>95</v>
      </c>
      <c r="C194" s="30">
        <v>95</v>
      </c>
      <c r="D194" s="18">
        <v>70</v>
      </c>
      <c r="E194" s="16">
        <f t="shared" si="25"/>
        <v>0.73684210526315785</v>
      </c>
      <c r="F194" s="18">
        <v>24</v>
      </c>
      <c r="G194" s="16">
        <f t="shared" si="25"/>
        <v>0.25263157894736843</v>
      </c>
      <c r="H194" s="18">
        <v>1</v>
      </c>
      <c r="I194" s="16">
        <f t="shared" si="25"/>
        <v>1.0526315789473684E-2</v>
      </c>
      <c r="J194" s="48"/>
      <c r="K194" s="16">
        <f t="shared" si="25"/>
        <v>0</v>
      </c>
      <c r="L194" s="18"/>
      <c r="M194" s="16">
        <f t="shared" si="26"/>
        <v>0</v>
      </c>
      <c r="N194" s="18">
        <f t="shared" si="32"/>
        <v>95</v>
      </c>
      <c r="O194" s="16">
        <f t="shared" si="37"/>
        <v>1</v>
      </c>
      <c r="P194" s="32">
        <f t="shared" si="38"/>
        <v>1</v>
      </c>
    </row>
    <row r="195" spans="1:16" s="12" customFormat="1" ht="12">
      <c r="A195" s="35" t="s">
        <v>30</v>
      </c>
      <c r="B195" s="17"/>
      <c r="C195" s="30"/>
      <c r="D195" s="18"/>
      <c r="E195" s="16"/>
      <c r="F195" s="18"/>
      <c r="G195" s="16"/>
      <c r="H195" s="18"/>
      <c r="I195" s="16"/>
      <c r="J195" s="42"/>
      <c r="K195" s="16"/>
      <c r="L195" s="18"/>
      <c r="M195" s="16"/>
      <c r="N195" s="18">
        <f t="shared" si="32"/>
        <v>0</v>
      </c>
      <c r="O195" s="16">
        <v>0</v>
      </c>
      <c r="P195" s="32">
        <f t="shared" si="38"/>
        <v>10</v>
      </c>
    </row>
    <row r="196" spans="1:16" s="12" customFormat="1" ht="12">
      <c r="A196" s="35" t="s">
        <v>31</v>
      </c>
      <c r="B196" s="17">
        <v>115</v>
      </c>
      <c r="C196" s="30">
        <v>115</v>
      </c>
      <c r="D196" s="18">
        <v>20</v>
      </c>
      <c r="E196" s="16">
        <f t="shared" si="25"/>
        <v>0.17391304347826086</v>
      </c>
      <c r="F196" s="18">
        <v>55</v>
      </c>
      <c r="G196" s="16">
        <f t="shared" si="25"/>
        <v>0.47826086956521741</v>
      </c>
      <c r="H196" s="18">
        <v>40</v>
      </c>
      <c r="I196" s="16">
        <f t="shared" si="25"/>
        <v>0.34782608695652173</v>
      </c>
      <c r="J196" s="18"/>
      <c r="K196" s="16">
        <f t="shared" si="25"/>
        <v>0</v>
      </c>
      <c r="L196" s="18"/>
      <c r="M196" s="16">
        <f t="shared" si="26"/>
        <v>0</v>
      </c>
      <c r="N196" s="18">
        <f t="shared" si="32"/>
        <v>115</v>
      </c>
      <c r="O196" s="16">
        <f t="shared" si="37"/>
        <v>1</v>
      </c>
      <c r="P196" s="32">
        <f t="shared" si="38"/>
        <v>1</v>
      </c>
    </row>
    <row r="197" spans="1:16" s="12" customFormat="1" ht="12">
      <c r="A197" s="35" t="s">
        <v>32</v>
      </c>
      <c r="B197" s="33"/>
      <c r="C197" s="30"/>
      <c r="D197" s="18"/>
      <c r="E197" s="16"/>
      <c r="F197" s="18"/>
      <c r="G197" s="16"/>
      <c r="H197" s="18"/>
      <c r="I197" s="16"/>
      <c r="J197" s="18"/>
      <c r="K197" s="16"/>
      <c r="L197" s="18"/>
      <c r="M197" s="16"/>
      <c r="N197" s="18">
        <f>SUM(D197,F197,H197)</f>
        <v>0</v>
      </c>
      <c r="O197" s="16">
        <v>0</v>
      </c>
      <c r="P197" s="32">
        <f t="shared" si="38"/>
        <v>10</v>
      </c>
    </row>
    <row r="198" spans="1:16" s="46" customFormat="1">
      <c r="A198" s="29" t="s">
        <v>36</v>
      </c>
      <c r="B198" s="29">
        <f>SUM(B184:B197)</f>
        <v>1820</v>
      </c>
      <c r="C198" s="34">
        <f t="shared" si="34"/>
        <v>1820</v>
      </c>
      <c r="D198" s="29">
        <f>SUM(D184:D197)</f>
        <v>1135</v>
      </c>
      <c r="E198" s="31">
        <f t="shared" si="25"/>
        <v>0.62362637362637363</v>
      </c>
      <c r="F198" s="29">
        <f>SUM(F184:F197)</f>
        <v>576</v>
      </c>
      <c r="G198" s="31">
        <f t="shared" si="25"/>
        <v>0.31648351648351647</v>
      </c>
      <c r="H198" s="29">
        <f>SUM(H184:H197)</f>
        <v>108</v>
      </c>
      <c r="I198" s="31">
        <f t="shared" si="25"/>
        <v>5.9340659340659338E-2</v>
      </c>
      <c r="J198" s="29">
        <f>SUM(J184:J197)</f>
        <v>1</v>
      </c>
      <c r="K198" s="31">
        <f t="shared" si="25"/>
        <v>5.4945054945054945E-4</v>
      </c>
      <c r="L198" s="29">
        <f>SUM(L184:L197)</f>
        <v>0</v>
      </c>
      <c r="M198" s="31">
        <f t="shared" si="26"/>
        <v>0</v>
      </c>
      <c r="N198" s="20">
        <f>SUM(D198,F198,H198)</f>
        <v>1819</v>
      </c>
      <c r="O198" s="31">
        <f>N198/$C198</f>
        <v>0.99945054945054945</v>
      </c>
      <c r="P198" s="37"/>
    </row>
    <row r="199" spans="1:16" s="46" customFormat="1">
      <c r="A199" s="20" t="s">
        <v>1</v>
      </c>
      <c r="B199" s="29">
        <f>B153+B168+B183+B198</f>
        <v>12674</v>
      </c>
      <c r="C199" s="34">
        <f t="shared" si="34"/>
        <v>12674</v>
      </c>
      <c r="D199" s="29">
        <f>D153+D168+D183+D198</f>
        <v>7373</v>
      </c>
      <c r="E199" s="31">
        <f t="shared" si="25"/>
        <v>0.58174214928199464</v>
      </c>
      <c r="F199" s="29">
        <f>F153+F168+F183+F198</f>
        <v>3869</v>
      </c>
      <c r="G199" s="31">
        <f t="shared" si="25"/>
        <v>0.30527063279154176</v>
      </c>
      <c r="H199" s="29">
        <f>H153+H168+H183+H198</f>
        <v>1313</v>
      </c>
      <c r="I199" s="31">
        <f t="shared" si="25"/>
        <v>0.1035979169954237</v>
      </c>
      <c r="J199" s="29">
        <f>J153+J168+J183+J198</f>
        <v>118</v>
      </c>
      <c r="K199" s="31">
        <f t="shared" ref="K199" si="39">J199/$C199</f>
        <v>9.3103992425437911E-3</v>
      </c>
      <c r="L199" s="29">
        <f>L153+L168+L183+L198</f>
        <v>1</v>
      </c>
      <c r="M199" s="31">
        <f t="shared" si="26"/>
        <v>7.8901688496133812E-5</v>
      </c>
      <c r="N199" s="29">
        <f>N153+N168+N183+N198</f>
        <v>12555</v>
      </c>
      <c r="O199" s="31">
        <f>N199/$C199</f>
        <v>0.99061069906896004</v>
      </c>
      <c r="P199" s="20"/>
    </row>
  </sheetData>
  <mergeCells count="27">
    <mergeCell ref="J137:K137"/>
    <mergeCell ref="L137:M137"/>
    <mergeCell ref="N137:P137"/>
    <mergeCell ref="A137:A138"/>
    <mergeCell ref="B137:B138"/>
    <mergeCell ref="C137:C138"/>
    <mergeCell ref="D137:E137"/>
    <mergeCell ref="F137:G137"/>
    <mergeCell ref="H137:I137"/>
    <mergeCell ref="J70:K70"/>
    <mergeCell ref="L70:M70"/>
    <mergeCell ref="N70:P70"/>
    <mergeCell ref="A70:A71"/>
    <mergeCell ref="B70:B71"/>
    <mergeCell ref="C70:C71"/>
    <mergeCell ref="D70:E70"/>
    <mergeCell ref="F70:G70"/>
    <mergeCell ref="H70:I70"/>
    <mergeCell ref="J4:K4"/>
    <mergeCell ref="L4:M4"/>
    <mergeCell ref="N4:P4"/>
    <mergeCell ref="A4:A5"/>
    <mergeCell ref="B4:B5"/>
    <mergeCell ref="C4:C5"/>
    <mergeCell ref="D4:E4"/>
    <mergeCell ref="F4:G4"/>
    <mergeCell ref="H4:I4"/>
  </mergeCells>
  <printOptions horizontalCentered="1"/>
  <pageMargins left="0.46" right="0.36" top="0.27" bottom="0.21" header="0.16" footer="0.09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199"/>
  <sheetViews>
    <sheetView workbookViewId="0">
      <selection activeCell="I129" sqref="I129"/>
    </sheetView>
  </sheetViews>
  <sheetFormatPr defaultRowHeight="12.75"/>
  <cols>
    <col min="1" max="1" width="12.85546875" style="6" customWidth="1"/>
    <col min="2" max="2" width="6.85546875" style="6" customWidth="1"/>
    <col min="3" max="3" width="7.42578125" style="6" customWidth="1"/>
    <col min="4" max="12" width="8.5703125" style="6" customWidth="1"/>
    <col min="13" max="13" width="8.5703125" style="7" customWidth="1"/>
    <col min="14" max="14" width="8.5703125" style="6" customWidth="1"/>
    <col min="15" max="16384" width="9.140625" style="6"/>
  </cols>
  <sheetData>
    <row r="1" spans="1:16">
      <c r="A1" s="25" t="s">
        <v>9</v>
      </c>
      <c r="B1" s="25"/>
      <c r="C1" s="4"/>
      <c r="D1" s="5"/>
      <c r="E1" s="5"/>
      <c r="G1" s="5"/>
      <c r="H1" s="5"/>
      <c r="I1" s="5"/>
      <c r="J1" s="5"/>
      <c r="K1" s="5"/>
    </row>
    <row r="2" spans="1:16" ht="7.5" customHeight="1">
      <c r="A2" s="25"/>
      <c r="B2" s="25"/>
      <c r="C2" s="4"/>
      <c r="D2" s="5"/>
      <c r="E2" s="5"/>
      <c r="F2" s="15"/>
      <c r="G2" s="5"/>
      <c r="H2" s="5"/>
      <c r="I2" s="5"/>
      <c r="J2" s="5"/>
      <c r="K2" s="5"/>
    </row>
    <row r="3" spans="1:16" ht="14.25">
      <c r="A3" s="74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5"/>
    </row>
    <row r="4" spans="1:16" s="8" customFormat="1" ht="12" customHeight="1">
      <c r="M4" s="9"/>
    </row>
    <row r="5" spans="1:16" ht="12.75" customHeight="1">
      <c r="A5" s="65" t="s">
        <v>8</v>
      </c>
      <c r="B5" s="67" t="s">
        <v>14</v>
      </c>
      <c r="C5" s="67" t="s">
        <v>15</v>
      </c>
      <c r="D5" s="72" t="s">
        <v>10</v>
      </c>
      <c r="E5" s="73"/>
      <c r="F5" s="72" t="s">
        <v>11</v>
      </c>
      <c r="G5" s="73"/>
      <c r="H5" s="69" t="s">
        <v>6</v>
      </c>
      <c r="I5" s="70"/>
      <c r="J5" s="71"/>
      <c r="K5" s="23"/>
      <c r="L5" s="21"/>
      <c r="M5" s="24"/>
      <c r="N5" s="21"/>
      <c r="O5" s="13"/>
      <c r="P5" s="10"/>
    </row>
    <row r="6" spans="1:16">
      <c r="A6" s="66"/>
      <c r="B6" s="68"/>
      <c r="C6" s="68"/>
      <c r="D6" s="18" t="s">
        <v>17</v>
      </c>
      <c r="E6" s="18" t="s">
        <v>3</v>
      </c>
      <c r="F6" s="18" t="s">
        <v>17</v>
      </c>
      <c r="G6" s="18" t="s">
        <v>3</v>
      </c>
      <c r="H6" s="26" t="s">
        <v>2</v>
      </c>
      <c r="I6" s="27" t="s">
        <v>3</v>
      </c>
      <c r="J6" s="26" t="s">
        <v>7</v>
      </c>
    </row>
    <row r="7" spans="1:16" ht="12.75" customHeight="1">
      <c r="A7" s="35" t="s">
        <v>19</v>
      </c>
      <c r="B7" s="17">
        <v>518</v>
      </c>
      <c r="C7" s="30">
        <v>518</v>
      </c>
      <c r="D7" s="18">
        <v>518</v>
      </c>
      <c r="E7" s="16">
        <f t="shared" ref="E7:E21" si="0">D7/$C7</f>
        <v>1</v>
      </c>
      <c r="F7" s="18"/>
      <c r="G7" s="16">
        <f t="shared" ref="G7:G21" si="1">F7/$C7</f>
        <v>0</v>
      </c>
      <c r="H7" s="18">
        <f>SUM(D7)</f>
        <v>518</v>
      </c>
      <c r="I7" s="16">
        <f>H7/$C7</f>
        <v>1</v>
      </c>
      <c r="J7" s="32">
        <f>RANK(I7,I$7:I$20,0)</f>
        <v>1</v>
      </c>
    </row>
    <row r="8" spans="1:16" ht="12.75" customHeight="1">
      <c r="A8" s="35" t="s">
        <v>20</v>
      </c>
      <c r="B8" s="33">
        <v>490</v>
      </c>
      <c r="C8" s="30">
        <v>490</v>
      </c>
      <c r="D8" s="33">
        <v>490</v>
      </c>
      <c r="E8" s="16">
        <f t="shared" si="0"/>
        <v>1</v>
      </c>
      <c r="F8" s="18"/>
      <c r="G8" s="16">
        <f t="shared" si="1"/>
        <v>0</v>
      </c>
      <c r="H8" s="18">
        <f t="shared" ref="H8:H20" si="2">SUM(D8)</f>
        <v>490</v>
      </c>
      <c r="I8" s="16">
        <f t="shared" ref="I8:I20" si="3">H8/$C8</f>
        <v>1</v>
      </c>
      <c r="J8" s="32">
        <f t="shared" ref="J8:J20" si="4">RANK(I8,I$7:I$20,0)</f>
        <v>1</v>
      </c>
    </row>
    <row r="9" spans="1:16" ht="12.75" customHeight="1">
      <c r="A9" s="35" t="s">
        <v>21</v>
      </c>
      <c r="B9" s="17">
        <v>583</v>
      </c>
      <c r="C9" s="30">
        <v>583</v>
      </c>
      <c r="D9" s="17">
        <v>583</v>
      </c>
      <c r="E9" s="16">
        <f t="shared" si="0"/>
        <v>1</v>
      </c>
      <c r="F9" s="18"/>
      <c r="G9" s="16">
        <f t="shared" si="1"/>
        <v>0</v>
      </c>
      <c r="H9" s="18">
        <f t="shared" si="2"/>
        <v>583</v>
      </c>
      <c r="I9" s="16">
        <f t="shared" si="3"/>
        <v>1</v>
      </c>
      <c r="J9" s="32">
        <f t="shared" si="4"/>
        <v>1</v>
      </c>
    </row>
    <row r="10" spans="1:16" ht="12.75" customHeight="1">
      <c r="A10" s="35" t="s">
        <v>22</v>
      </c>
      <c r="B10" s="30">
        <v>300</v>
      </c>
      <c r="C10" s="30">
        <v>300</v>
      </c>
      <c r="D10" s="18">
        <v>300</v>
      </c>
      <c r="E10" s="16">
        <v>1</v>
      </c>
      <c r="F10" s="18"/>
      <c r="G10" s="16">
        <f t="shared" si="1"/>
        <v>0</v>
      </c>
      <c r="H10" s="18">
        <f t="shared" si="2"/>
        <v>300</v>
      </c>
      <c r="I10" s="16">
        <f t="shared" si="3"/>
        <v>1</v>
      </c>
      <c r="J10" s="32">
        <f t="shared" si="4"/>
        <v>1</v>
      </c>
    </row>
    <row r="11" spans="1:16" ht="12.75" customHeight="1">
      <c r="A11" s="35" t="s">
        <v>23</v>
      </c>
      <c r="B11" s="18">
        <v>384</v>
      </c>
      <c r="C11" s="30">
        <v>384</v>
      </c>
      <c r="D11" s="18">
        <v>384</v>
      </c>
      <c r="E11" s="16">
        <f t="shared" si="0"/>
        <v>1</v>
      </c>
      <c r="F11" s="18"/>
      <c r="G11" s="16">
        <f t="shared" si="1"/>
        <v>0</v>
      </c>
      <c r="H11" s="18">
        <f t="shared" si="2"/>
        <v>384</v>
      </c>
      <c r="I11" s="16">
        <f t="shared" si="3"/>
        <v>1</v>
      </c>
      <c r="J11" s="32">
        <f t="shared" si="4"/>
        <v>1</v>
      </c>
    </row>
    <row r="12" spans="1:16" ht="12.75" customHeight="1">
      <c r="A12" s="36" t="s">
        <v>24</v>
      </c>
      <c r="B12" s="17">
        <v>305</v>
      </c>
      <c r="C12" s="30">
        <v>305</v>
      </c>
      <c r="D12" s="18">
        <v>305</v>
      </c>
      <c r="E12" s="16">
        <f t="shared" si="0"/>
        <v>1</v>
      </c>
      <c r="F12" s="18"/>
      <c r="G12" s="16">
        <f t="shared" si="1"/>
        <v>0</v>
      </c>
      <c r="H12" s="18">
        <f t="shared" si="2"/>
        <v>305</v>
      </c>
      <c r="I12" s="16">
        <f t="shared" si="3"/>
        <v>1</v>
      </c>
      <c r="J12" s="32">
        <f t="shared" si="4"/>
        <v>1</v>
      </c>
    </row>
    <row r="13" spans="1:16" ht="12.75" customHeight="1">
      <c r="A13" s="36" t="s">
        <v>25</v>
      </c>
      <c r="B13" s="17">
        <v>288</v>
      </c>
      <c r="C13" s="30">
        <v>288</v>
      </c>
      <c r="D13" s="18">
        <v>288</v>
      </c>
      <c r="E13" s="16">
        <f t="shared" si="0"/>
        <v>1</v>
      </c>
      <c r="F13" s="18"/>
      <c r="G13" s="16">
        <f t="shared" si="1"/>
        <v>0</v>
      </c>
      <c r="H13" s="18">
        <f t="shared" si="2"/>
        <v>288</v>
      </c>
      <c r="I13" s="16">
        <f t="shared" si="3"/>
        <v>1</v>
      </c>
      <c r="J13" s="32">
        <f t="shared" si="4"/>
        <v>1</v>
      </c>
    </row>
    <row r="14" spans="1:16" ht="12.75" customHeight="1">
      <c r="A14" s="35" t="s">
        <v>26</v>
      </c>
      <c r="B14" s="17">
        <v>165</v>
      </c>
      <c r="C14" s="30">
        <v>165</v>
      </c>
      <c r="D14" s="18">
        <v>165</v>
      </c>
      <c r="E14" s="16">
        <f t="shared" si="0"/>
        <v>1</v>
      </c>
      <c r="F14" s="18"/>
      <c r="G14" s="16">
        <f t="shared" si="1"/>
        <v>0</v>
      </c>
      <c r="H14" s="18">
        <f t="shared" si="2"/>
        <v>165</v>
      </c>
      <c r="I14" s="16">
        <f t="shared" si="3"/>
        <v>1</v>
      </c>
      <c r="J14" s="32">
        <f t="shared" si="4"/>
        <v>1</v>
      </c>
    </row>
    <row r="15" spans="1:16" ht="12.75" customHeight="1">
      <c r="A15" s="35" t="s">
        <v>27</v>
      </c>
      <c r="B15" s="33">
        <v>181</v>
      </c>
      <c r="C15" s="30">
        <v>181</v>
      </c>
      <c r="D15" s="33">
        <v>181</v>
      </c>
      <c r="E15" s="16">
        <f t="shared" si="0"/>
        <v>1</v>
      </c>
      <c r="F15" s="18"/>
      <c r="G15" s="16">
        <f t="shared" si="1"/>
        <v>0</v>
      </c>
      <c r="H15" s="18">
        <f t="shared" si="2"/>
        <v>181</v>
      </c>
      <c r="I15" s="16">
        <f t="shared" si="3"/>
        <v>1</v>
      </c>
      <c r="J15" s="32">
        <f t="shared" si="4"/>
        <v>1</v>
      </c>
    </row>
    <row r="16" spans="1:16" ht="12.75" customHeight="1">
      <c r="A16" s="35" t="s">
        <v>28</v>
      </c>
      <c r="B16" s="54">
        <v>96</v>
      </c>
      <c r="C16" s="30">
        <f>SUM(D16,F16)</f>
        <v>96</v>
      </c>
      <c r="D16" s="54">
        <v>96</v>
      </c>
      <c r="E16" s="16">
        <f t="shared" si="0"/>
        <v>1</v>
      </c>
      <c r="F16" s="18"/>
      <c r="G16" s="16">
        <f t="shared" si="1"/>
        <v>0</v>
      </c>
      <c r="H16" s="18">
        <f t="shared" si="2"/>
        <v>96</v>
      </c>
      <c r="I16" s="16">
        <f t="shared" si="3"/>
        <v>1</v>
      </c>
      <c r="J16" s="32">
        <f t="shared" si="4"/>
        <v>1</v>
      </c>
    </row>
    <row r="17" spans="1:10" ht="12.75" customHeight="1">
      <c r="A17" s="35" t="s">
        <v>29</v>
      </c>
      <c r="B17" s="17">
        <v>236</v>
      </c>
      <c r="C17" s="30">
        <v>236</v>
      </c>
      <c r="D17" s="18">
        <v>236</v>
      </c>
      <c r="E17" s="16">
        <f t="shared" si="0"/>
        <v>1</v>
      </c>
      <c r="F17" s="18"/>
      <c r="G17" s="16">
        <f t="shared" si="1"/>
        <v>0</v>
      </c>
      <c r="H17" s="18">
        <f t="shared" si="2"/>
        <v>236</v>
      </c>
      <c r="I17" s="16">
        <f t="shared" si="3"/>
        <v>1</v>
      </c>
      <c r="J17" s="32">
        <f t="shared" si="4"/>
        <v>1</v>
      </c>
    </row>
    <row r="18" spans="1:10" ht="12.75" customHeight="1">
      <c r="A18" s="35" t="s">
        <v>30</v>
      </c>
      <c r="B18" s="17">
        <v>388</v>
      </c>
      <c r="C18" s="30">
        <v>388</v>
      </c>
      <c r="D18" s="18">
        <v>388</v>
      </c>
      <c r="E18" s="16">
        <f t="shared" si="0"/>
        <v>1</v>
      </c>
      <c r="F18" s="18"/>
      <c r="G18" s="16">
        <f t="shared" si="1"/>
        <v>0</v>
      </c>
      <c r="H18" s="18">
        <f t="shared" si="2"/>
        <v>388</v>
      </c>
      <c r="I18" s="16">
        <f t="shared" si="3"/>
        <v>1</v>
      </c>
      <c r="J18" s="32">
        <f t="shared" si="4"/>
        <v>1</v>
      </c>
    </row>
    <row r="19" spans="1:10" ht="12.75" customHeight="1">
      <c r="A19" s="35" t="s">
        <v>31</v>
      </c>
      <c r="B19" s="33">
        <v>57</v>
      </c>
      <c r="C19" s="30">
        <v>57</v>
      </c>
      <c r="D19" s="33">
        <v>57</v>
      </c>
      <c r="E19" s="16">
        <f t="shared" si="0"/>
        <v>1</v>
      </c>
      <c r="F19" s="18"/>
      <c r="G19" s="16">
        <f t="shared" si="1"/>
        <v>0</v>
      </c>
      <c r="H19" s="18">
        <f t="shared" si="2"/>
        <v>57</v>
      </c>
      <c r="I19" s="16">
        <f t="shared" si="3"/>
        <v>1</v>
      </c>
      <c r="J19" s="32">
        <f t="shared" si="4"/>
        <v>1</v>
      </c>
    </row>
    <row r="20" spans="1:10" ht="12.75" customHeight="1">
      <c r="A20" s="35" t="s">
        <v>32</v>
      </c>
      <c r="B20" s="33">
        <v>19</v>
      </c>
      <c r="C20" s="30">
        <v>19</v>
      </c>
      <c r="D20" s="18">
        <v>19</v>
      </c>
      <c r="E20" s="16">
        <f t="shared" si="0"/>
        <v>1</v>
      </c>
      <c r="F20" s="18"/>
      <c r="G20" s="16">
        <f t="shared" si="1"/>
        <v>0</v>
      </c>
      <c r="H20" s="18">
        <f t="shared" si="2"/>
        <v>19</v>
      </c>
      <c r="I20" s="16">
        <f t="shared" si="3"/>
        <v>1</v>
      </c>
      <c r="J20" s="32">
        <f t="shared" si="4"/>
        <v>1</v>
      </c>
    </row>
    <row r="21" spans="1:10">
      <c r="A21" s="29" t="s">
        <v>33</v>
      </c>
      <c r="B21" s="29">
        <f>SUM(B7:B20)</f>
        <v>4010</v>
      </c>
      <c r="C21" s="34">
        <f>SUM(D21,F21)</f>
        <v>4010</v>
      </c>
      <c r="D21" s="20">
        <f>SUM(D7:D20)</f>
        <v>4010</v>
      </c>
      <c r="E21" s="31">
        <f t="shared" si="0"/>
        <v>1</v>
      </c>
      <c r="F21" s="20">
        <f>SUM(F7:F20)</f>
        <v>0</v>
      </c>
      <c r="G21" s="31">
        <f t="shared" si="1"/>
        <v>0</v>
      </c>
      <c r="H21" s="20">
        <f>SUM(H7:H20)</f>
        <v>4010</v>
      </c>
      <c r="I21" s="31">
        <f>H21/$C21</f>
        <v>1</v>
      </c>
      <c r="J21" s="32"/>
    </row>
    <row r="22" spans="1:10">
      <c r="A22" s="35" t="s">
        <v>19</v>
      </c>
      <c r="B22" s="17">
        <v>610</v>
      </c>
      <c r="C22" s="30">
        <v>610</v>
      </c>
      <c r="D22" s="18">
        <v>610</v>
      </c>
      <c r="E22" s="16">
        <f t="shared" ref="E22:G35" si="5">D22/$C22</f>
        <v>1</v>
      </c>
      <c r="F22" s="18"/>
      <c r="G22" s="16">
        <f t="shared" si="5"/>
        <v>0</v>
      </c>
      <c r="H22" s="18">
        <f>SUM(D22)</f>
        <v>610</v>
      </c>
      <c r="I22" s="16">
        <f>H22/$C22</f>
        <v>1</v>
      </c>
      <c r="J22" s="32">
        <f>RANK(I22,I$22:I$35,0)</f>
        <v>1</v>
      </c>
    </row>
    <row r="23" spans="1:10">
      <c r="A23" s="35" t="s">
        <v>20</v>
      </c>
      <c r="B23" s="33">
        <v>706</v>
      </c>
      <c r="C23" s="30">
        <v>706</v>
      </c>
      <c r="D23" s="33">
        <v>706</v>
      </c>
      <c r="E23" s="16">
        <f t="shared" si="5"/>
        <v>1</v>
      </c>
      <c r="F23" s="18"/>
      <c r="G23" s="16">
        <f t="shared" si="5"/>
        <v>0</v>
      </c>
      <c r="H23" s="18">
        <f t="shared" ref="H23:H35" si="6">SUM(D23)</f>
        <v>706</v>
      </c>
      <c r="I23" s="16">
        <f t="shared" ref="I23:I35" si="7">H23/$C23</f>
        <v>1</v>
      </c>
      <c r="J23" s="32">
        <f t="shared" ref="J23:J35" si="8">RANK(I23,I$22:I$35,0)</f>
        <v>1</v>
      </c>
    </row>
    <row r="24" spans="1:10">
      <c r="A24" s="35" t="s">
        <v>21</v>
      </c>
      <c r="B24" s="17">
        <v>555</v>
      </c>
      <c r="C24" s="30">
        <v>555</v>
      </c>
      <c r="D24" s="17">
        <v>555</v>
      </c>
      <c r="E24" s="16">
        <f t="shared" si="5"/>
        <v>1</v>
      </c>
      <c r="F24" s="18"/>
      <c r="G24" s="16">
        <f t="shared" si="5"/>
        <v>0</v>
      </c>
      <c r="H24" s="18">
        <f t="shared" si="6"/>
        <v>555</v>
      </c>
      <c r="I24" s="16">
        <f t="shared" si="7"/>
        <v>1</v>
      </c>
      <c r="J24" s="32">
        <f t="shared" si="8"/>
        <v>1</v>
      </c>
    </row>
    <row r="25" spans="1:10">
      <c r="A25" s="35" t="s">
        <v>22</v>
      </c>
      <c r="B25" s="30">
        <v>332</v>
      </c>
      <c r="C25" s="30">
        <v>332</v>
      </c>
      <c r="D25" s="18">
        <v>332</v>
      </c>
      <c r="E25" s="16">
        <f t="shared" si="5"/>
        <v>1</v>
      </c>
      <c r="F25" s="18"/>
      <c r="G25" s="16">
        <f t="shared" si="5"/>
        <v>0</v>
      </c>
      <c r="H25" s="18">
        <f t="shared" si="6"/>
        <v>332</v>
      </c>
      <c r="I25" s="16">
        <f t="shared" si="7"/>
        <v>1</v>
      </c>
      <c r="J25" s="32">
        <f t="shared" si="8"/>
        <v>1</v>
      </c>
    </row>
    <row r="26" spans="1:10">
      <c r="A26" s="35" t="s">
        <v>23</v>
      </c>
      <c r="B26" s="18">
        <v>362</v>
      </c>
      <c r="C26" s="30">
        <v>362</v>
      </c>
      <c r="D26" s="18">
        <v>362</v>
      </c>
      <c r="E26" s="16">
        <f t="shared" si="5"/>
        <v>1</v>
      </c>
      <c r="F26" s="18"/>
      <c r="G26" s="16">
        <f t="shared" si="5"/>
        <v>0</v>
      </c>
      <c r="H26" s="18">
        <f t="shared" si="6"/>
        <v>362</v>
      </c>
      <c r="I26" s="16">
        <f t="shared" si="7"/>
        <v>1</v>
      </c>
      <c r="J26" s="32">
        <f t="shared" si="8"/>
        <v>1</v>
      </c>
    </row>
    <row r="27" spans="1:10">
      <c r="A27" s="36" t="s">
        <v>24</v>
      </c>
      <c r="B27" s="17">
        <v>260</v>
      </c>
      <c r="C27" s="30">
        <v>260</v>
      </c>
      <c r="D27" s="18">
        <v>260</v>
      </c>
      <c r="E27" s="16">
        <f t="shared" si="5"/>
        <v>1</v>
      </c>
      <c r="F27" s="18"/>
      <c r="G27" s="16">
        <f t="shared" si="5"/>
        <v>0</v>
      </c>
      <c r="H27" s="18">
        <f t="shared" si="6"/>
        <v>260</v>
      </c>
      <c r="I27" s="16">
        <f t="shared" si="7"/>
        <v>1</v>
      </c>
      <c r="J27" s="32">
        <f t="shared" si="8"/>
        <v>1</v>
      </c>
    </row>
    <row r="28" spans="1:10">
      <c r="A28" s="36" t="s">
        <v>25</v>
      </c>
      <c r="B28" s="17">
        <v>267</v>
      </c>
      <c r="C28" s="30">
        <v>267</v>
      </c>
      <c r="D28" s="18">
        <v>267</v>
      </c>
      <c r="E28" s="16">
        <f t="shared" si="5"/>
        <v>1</v>
      </c>
      <c r="F28" s="18"/>
      <c r="G28" s="16">
        <f t="shared" si="5"/>
        <v>0</v>
      </c>
      <c r="H28" s="18">
        <f t="shared" si="6"/>
        <v>267</v>
      </c>
      <c r="I28" s="16">
        <f t="shared" si="7"/>
        <v>1</v>
      </c>
      <c r="J28" s="32">
        <f t="shared" si="8"/>
        <v>1</v>
      </c>
    </row>
    <row r="29" spans="1:10">
      <c r="A29" s="35" t="s">
        <v>26</v>
      </c>
      <c r="B29" s="17">
        <v>113</v>
      </c>
      <c r="C29" s="30">
        <v>113</v>
      </c>
      <c r="D29" s="18">
        <v>113</v>
      </c>
      <c r="E29" s="16">
        <f t="shared" si="5"/>
        <v>1</v>
      </c>
      <c r="F29" s="18"/>
      <c r="G29" s="16">
        <f t="shared" si="5"/>
        <v>0</v>
      </c>
      <c r="H29" s="18">
        <f t="shared" si="6"/>
        <v>113</v>
      </c>
      <c r="I29" s="16">
        <f t="shared" si="7"/>
        <v>1</v>
      </c>
      <c r="J29" s="32">
        <f t="shared" si="8"/>
        <v>1</v>
      </c>
    </row>
    <row r="30" spans="1:10">
      <c r="A30" s="35" t="s">
        <v>27</v>
      </c>
      <c r="B30" s="33">
        <v>159</v>
      </c>
      <c r="C30" s="30">
        <v>159</v>
      </c>
      <c r="D30" s="33">
        <v>159</v>
      </c>
      <c r="E30" s="16">
        <f t="shared" si="5"/>
        <v>1</v>
      </c>
      <c r="F30" s="18"/>
      <c r="G30" s="16">
        <f t="shared" si="5"/>
        <v>0</v>
      </c>
      <c r="H30" s="18">
        <f t="shared" si="6"/>
        <v>159</v>
      </c>
      <c r="I30" s="16">
        <f t="shared" si="7"/>
        <v>1</v>
      </c>
      <c r="J30" s="32">
        <f t="shared" si="8"/>
        <v>1</v>
      </c>
    </row>
    <row r="31" spans="1:10">
      <c r="A31" s="35" t="s">
        <v>28</v>
      </c>
      <c r="B31" s="54">
        <v>94</v>
      </c>
      <c r="C31" s="30">
        <f>SUM(D31,F31)</f>
        <v>94</v>
      </c>
      <c r="D31" s="54">
        <v>94</v>
      </c>
      <c r="E31" s="16">
        <f t="shared" si="5"/>
        <v>1</v>
      </c>
      <c r="F31" s="18"/>
      <c r="G31" s="16">
        <f t="shared" si="5"/>
        <v>0</v>
      </c>
      <c r="H31" s="18">
        <f t="shared" si="6"/>
        <v>94</v>
      </c>
      <c r="I31" s="16">
        <f t="shared" si="7"/>
        <v>1</v>
      </c>
      <c r="J31" s="32">
        <f t="shared" si="8"/>
        <v>1</v>
      </c>
    </row>
    <row r="32" spans="1:10">
      <c r="A32" s="35" t="s">
        <v>29</v>
      </c>
      <c r="B32" s="17">
        <v>194</v>
      </c>
      <c r="C32" s="30">
        <v>194</v>
      </c>
      <c r="D32" s="18">
        <v>194</v>
      </c>
      <c r="E32" s="16">
        <f t="shared" si="5"/>
        <v>1</v>
      </c>
      <c r="F32" s="18"/>
      <c r="G32" s="16">
        <f t="shared" si="5"/>
        <v>0</v>
      </c>
      <c r="H32" s="18">
        <f t="shared" si="6"/>
        <v>194</v>
      </c>
      <c r="I32" s="16">
        <f t="shared" si="7"/>
        <v>1</v>
      </c>
      <c r="J32" s="32">
        <f t="shared" si="8"/>
        <v>1</v>
      </c>
    </row>
    <row r="33" spans="1:10">
      <c r="A33" s="35" t="s">
        <v>30</v>
      </c>
      <c r="B33" s="17">
        <v>324</v>
      </c>
      <c r="C33" s="30">
        <v>324</v>
      </c>
      <c r="D33" s="18">
        <v>324</v>
      </c>
      <c r="E33" s="16">
        <f t="shared" si="5"/>
        <v>1</v>
      </c>
      <c r="F33" s="18"/>
      <c r="G33" s="16">
        <f t="shared" si="5"/>
        <v>0</v>
      </c>
      <c r="H33" s="18">
        <f t="shared" si="6"/>
        <v>324</v>
      </c>
      <c r="I33" s="16">
        <f t="shared" si="7"/>
        <v>1</v>
      </c>
      <c r="J33" s="32">
        <f t="shared" si="8"/>
        <v>1</v>
      </c>
    </row>
    <row r="34" spans="1:10">
      <c r="A34" s="35" t="s">
        <v>31</v>
      </c>
      <c r="B34" s="33">
        <v>99</v>
      </c>
      <c r="C34" s="30">
        <v>99</v>
      </c>
      <c r="D34" s="33">
        <v>99</v>
      </c>
      <c r="E34" s="16">
        <f t="shared" si="5"/>
        <v>1</v>
      </c>
      <c r="F34" s="18"/>
      <c r="G34" s="16">
        <f t="shared" si="5"/>
        <v>0</v>
      </c>
      <c r="H34" s="18">
        <f t="shared" si="6"/>
        <v>99</v>
      </c>
      <c r="I34" s="16">
        <f t="shared" si="7"/>
        <v>1</v>
      </c>
      <c r="J34" s="32">
        <f t="shared" si="8"/>
        <v>1</v>
      </c>
    </row>
    <row r="35" spans="1:10">
      <c r="A35" s="35" t="s">
        <v>32</v>
      </c>
      <c r="B35" s="33">
        <v>22</v>
      </c>
      <c r="C35" s="30">
        <v>22</v>
      </c>
      <c r="D35" s="18">
        <v>22</v>
      </c>
      <c r="E35" s="16">
        <f t="shared" si="5"/>
        <v>1</v>
      </c>
      <c r="F35" s="18"/>
      <c r="G35" s="16">
        <f t="shared" si="5"/>
        <v>0</v>
      </c>
      <c r="H35" s="18">
        <f t="shared" si="6"/>
        <v>22</v>
      </c>
      <c r="I35" s="16">
        <f t="shared" si="7"/>
        <v>1</v>
      </c>
      <c r="J35" s="32">
        <f t="shared" si="8"/>
        <v>1</v>
      </c>
    </row>
    <row r="36" spans="1:10">
      <c r="A36" s="29" t="s">
        <v>34</v>
      </c>
      <c r="B36" s="29">
        <f>SUM(B22:B35)</f>
        <v>4097</v>
      </c>
      <c r="C36" s="34">
        <f>SUM(D36,F36)</f>
        <v>4097</v>
      </c>
      <c r="D36" s="20">
        <f>SUM(D22:D35)</f>
        <v>4097</v>
      </c>
      <c r="E36" s="31">
        <f>D36/$C36</f>
        <v>1</v>
      </c>
      <c r="F36" s="20">
        <f>SUM(F22:F35)</f>
        <v>0</v>
      </c>
      <c r="G36" s="31">
        <f>F36/$C36</f>
        <v>0</v>
      </c>
      <c r="H36" s="20">
        <f>SUM(H22:H35)</f>
        <v>4097</v>
      </c>
      <c r="I36" s="31">
        <f>H36/$C36</f>
        <v>1</v>
      </c>
      <c r="J36" s="32"/>
    </row>
    <row r="37" spans="1:10">
      <c r="A37" s="35" t="s">
        <v>19</v>
      </c>
      <c r="B37" s="17">
        <v>495</v>
      </c>
      <c r="C37" s="30">
        <v>495</v>
      </c>
      <c r="D37" s="18">
        <v>495</v>
      </c>
      <c r="E37" s="16">
        <f t="shared" ref="E37:G50" si="9">D37/$C37</f>
        <v>1</v>
      </c>
      <c r="F37" s="18"/>
      <c r="G37" s="16">
        <f t="shared" si="9"/>
        <v>0</v>
      </c>
      <c r="H37" s="18">
        <f>SUM(D37)</f>
        <v>495</v>
      </c>
      <c r="I37" s="16">
        <f>H37/$C37</f>
        <v>1</v>
      </c>
      <c r="J37" s="32">
        <f>RANK(I37,I$37:I$50,0)</f>
        <v>1</v>
      </c>
    </row>
    <row r="38" spans="1:10">
      <c r="A38" s="35" t="s">
        <v>20</v>
      </c>
      <c r="B38" s="33">
        <v>470</v>
      </c>
      <c r="C38" s="30">
        <v>470</v>
      </c>
      <c r="D38" s="33">
        <v>470</v>
      </c>
      <c r="E38" s="16">
        <f t="shared" si="9"/>
        <v>1</v>
      </c>
      <c r="F38" s="18"/>
      <c r="G38" s="16">
        <f t="shared" si="9"/>
        <v>0</v>
      </c>
      <c r="H38" s="18">
        <f t="shared" ref="H38:H50" si="10">SUM(D38)</f>
        <v>470</v>
      </c>
      <c r="I38" s="16">
        <f t="shared" ref="I38:I50" si="11">H38/$C38</f>
        <v>1</v>
      </c>
      <c r="J38" s="32">
        <f t="shared" ref="J38:J50" si="12">RANK(I38,I$37:I$50,0)</f>
        <v>1</v>
      </c>
    </row>
    <row r="39" spans="1:10">
      <c r="A39" s="35" t="s">
        <v>21</v>
      </c>
      <c r="B39" s="17">
        <v>329</v>
      </c>
      <c r="C39" s="30">
        <v>329</v>
      </c>
      <c r="D39" s="17">
        <v>329</v>
      </c>
      <c r="E39" s="16">
        <f t="shared" si="9"/>
        <v>1</v>
      </c>
      <c r="F39" s="18"/>
      <c r="G39" s="16">
        <f t="shared" si="9"/>
        <v>0</v>
      </c>
      <c r="H39" s="18">
        <f t="shared" si="10"/>
        <v>329</v>
      </c>
      <c r="I39" s="16">
        <f t="shared" si="11"/>
        <v>1</v>
      </c>
      <c r="J39" s="32">
        <f t="shared" si="12"/>
        <v>1</v>
      </c>
    </row>
    <row r="40" spans="1:10">
      <c r="A40" s="35" t="s">
        <v>22</v>
      </c>
      <c r="B40" s="30">
        <v>377</v>
      </c>
      <c r="C40" s="30">
        <f>SUM(D40,F40)</f>
        <v>377</v>
      </c>
      <c r="D40" s="18">
        <v>377</v>
      </c>
      <c r="E40" s="16">
        <f t="shared" si="9"/>
        <v>1</v>
      </c>
      <c r="F40" s="18"/>
      <c r="G40" s="16">
        <f t="shared" si="9"/>
        <v>0</v>
      </c>
      <c r="H40" s="18">
        <f t="shared" si="10"/>
        <v>377</v>
      </c>
      <c r="I40" s="16">
        <f t="shared" si="11"/>
        <v>1</v>
      </c>
      <c r="J40" s="32">
        <f t="shared" si="12"/>
        <v>1</v>
      </c>
    </row>
    <row r="41" spans="1:10">
      <c r="A41" s="35" t="s">
        <v>23</v>
      </c>
      <c r="B41" s="18">
        <v>295</v>
      </c>
      <c r="C41" s="30">
        <v>295</v>
      </c>
      <c r="D41" s="18">
        <v>295</v>
      </c>
      <c r="E41" s="16">
        <f t="shared" si="9"/>
        <v>1</v>
      </c>
      <c r="F41" s="18"/>
      <c r="G41" s="16">
        <f t="shared" si="9"/>
        <v>0</v>
      </c>
      <c r="H41" s="18">
        <f t="shared" si="10"/>
        <v>295</v>
      </c>
      <c r="I41" s="16">
        <f t="shared" si="11"/>
        <v>1</v>
      </c>
      <c r="J41" s="32">
        <f t="shared" si="12"/>
        <v>1</v>
      </c>
    </row>
    <row r="42" spans="1:10">
      <c r="A42" s="36" t="s">
        <v>24</v>
      </c>
      <c r="B42" s="17">
        <v>241</v>
      </c>
      <c r="C42" s="30">
        <v>241</v>
      </c>
      <c r="D42" s="18">
        <v>241</v>
      </c>
      <c r="E42" s="16">
        <f t="shared" si="9"/>
        <v>1</v>
      </c>
      <c r="F42" s="18"/>
      <c r="G42" s="16">
        <f t="shared" si="9"/>
        <v>0</v>
      </c>
      <c r="H42" s="18">
        <f t="shared" si="10"/>
        <v>241</v>
      </c>
      <c r="I42" s="16">
        <f t="shared" si="11"/>
        <v>1</v>
      </c>
      <c r="J42" s="32">
        <f t="shared" si="12"/>
        <v>1</v>
      </c>
    </row>
    <row r="43" spans="1:10">
      <c r="A43" s="36" t="s">
        <v>25</v>
      </c>
      <c r="B43" s="17">
        <v>242</v>
      </c>
      <c r="C43" s="30">
        <v>242</v>
      </c>
      <c r="D43" s="18">
        <v>242</v>
      </c>
      <c r="E43" s="16">
        <f t="shared" si="9"/>
        <v>1</v>
      </c>
      <c r="F43" s="18"/>
      <c r="G43" s="16">
        <f t="shared" si="9"/>
        <v>0</v>
      </c>
      <c r="H43" s="18">
        <f t="shared" si="10"/>
        <v>242</v>
      </c>
      <c r="I43" s="16">
        <f t="shared" si="11"/>
        <v>1</v>
      </c>
      <c r="J43" s="32">
        <f t="shared" si="12"/>
        <v>1</v>
      </c>
    </row>
    <row r="44" spans="1:10">
      <c r="A44" s="35" t="s">
        <v>26</v>
      </c>
      <c r="B44" s="17">
        <v>126</v>
      </c>
      <c r="C44" s="30">
        <v>126</v>
      </c>
      <c r="D44" s="18">
        <v>126</v>
      </c>
      <c r="E44" s="16">
        <f t="shared" si="9"/>
        <v>1</v>
      </c>
      <c r="F44" s="18"/>
      <c r="G44" s="16">
        <f t="shared" si="9"/>
        <v>0</v>
      </c>
      <c r="H44" s="18">
        <f t="shared" si="10"/>
        <v>126</v>
      </c>
      <c r="I44" s="16">
        <f t="shared" si="11"/>
        <v>1</v>
      </c>
      <c r="J44" s="32">
        <f t="shared" si="12"/>
        <v>1</v>
      </c>
    </row>
    <row r="45" spans="1:10">
      <c r="A45" s="35" t="s">
        <v>27</v>
      </c>
      <c r="B45" s="33">
        <v>149</v>
      </c>
      <c r="C45" s="30">
        <v>149</v>
      </c>
      <c r="D45" s="33">
        <v>149</v>
      </c>
      <c r="E45" s="16">
        <f t="shared" si="9"/>
        <v>1</v>
      </c>
      <c r="F45" s="18"/>
      <c r="G45" s="16">
        <f t="shared" si="9"/>
        <v>0</v>
      </c>
      <c r="H45" s="18">
        <f t="shared" si="10"/>
        <v>149</v>
      </c>
      <c r="I45" s="16">
        <f t="shared" si="11"/>
        <v>1</v>
      </c>
      <c r="J45" s="32">
        <f t="shared" si="12"/>
        <v>1</v>
      </c>
    </row>
    <row r="46" spans="1:10">
      <c r="A46" s="35" t="s">
        <v>28</v>
      </c>
      <c r="B46" s="54">
        <v>75</v>
      </c>
      <c r="C46" s="30">
        <v>75</v>
      </c>
      <c r="D46" s="54">
        <v>75</v>
      </c>
      <c r="E46" s="16">
        <f t="shared" si="9"/>
        <v>1</v>
      </c>
      <c r="F46" s="18"/>
      <c r="G46" s="16">
        <f t="shared" si="9"/>
        <v>0</v>
      </c>
      <c r="H46" s="18">
        <f t="shared" si="10"/>
        <v>75</v>
      </c>
      <c r="I46" s="16">
        <f t="shared" si="11"/>
        <v>1</v>
      </c>
      <c r="J46" s="32">
        <f t="shared" si="12"/>
        <v>1</v>
      </c>
    </row>
    <row r="47" spans="1:10">
      <c r="A47" s="35" t="s">
        <v>29</v>
      </c>
      <c r="B47" s="17">
        <v>131</v>
      </c>
      <c r="C47" s="30">
        <v>131</v>
      </c>
      <c r="D47" s="18">
        <v>131</v>
      </c>
      <c r="E47" s="16">
        <f t="shared" si="9"/>
        <v>1</v>
      </c>
      <c r="F47" s="18"/>
      <c r="G47" s="16">
        <f t="shared" si="9"/>
        <v>0</v>
      </c>
      <c r="H47" s="18">
        <f t="shared" si="10"/>
        <v>131</v>
      </c>
      <c r="I47" s="16">
        <f t="shared" si="11"/>
        <v>1</v>
      </c>
      <c r="J47" s="32">
        <f t="shared" si="12"/>
        <v>1</v>
      </c>
    </row>
    <row r="48" spans="1:10">
      <c r="A48" s="35" t="s">
        <v>30</v>
      </c>
      <c r="B48" s="17">
        <v>311</v>
      </c>
      <c r="C48" s="30">
        <v>311</v>
      </c>
      <c r="D48" s="18">
        <v>311</v>
      </c>
      <c r="E48" s="16">
        <f t="shared" si="9"/>
        <v>1</v>
      </c>
      <c r="F48" s="18"/>
      <c r="G48" s="16">
        <f t="shared" si="9"/>
        <v>0</v>
      </c>
      <c r="H48" s="18">
        <f t="shared" si="10"/>
        <v>311</v>
      </c>
      <c r="I48" s="16">
        <f t="shared" si="11"/>
        <v>1</v>
      </c>
      <c r="J48" s="32">
        <f t="shared" si="12"/>
        <v>1</v>
      </c>
    </row>
    <row r="49" spans="1:10">
      <c r="A49" s="35" t="s">
        <v>31</v>
      </c>
      <c r="B49" s="33">
        <v>85</v>
      </c>
      <c r="C49" s="30">
        <v>85</v>
      </c>
      <c r="D49" s="33">
        <v>85</v>
      </c>
      <c r="E49" s="16">
        <f t="shared" si="9"/>
        <v>1</v>
      </c>
      <c r="F49" s="18"/>
      <c r="G49" s="16">
        <f t="shared" si="9"/>
        <v>0</v>
      </c>
      <c r="H49" s="18">
        <f t="shared" si="10"/>
        <v>85</v>
      </c>
      <c r="I49" s="16">
        <f t="shared" si="11"/>
        <v>1</v>
      </c>
      <c r="J49" s="32">
        <f t="shared" si="12"/>
        <v>1</v>
      </c>
    </row>
    <row r="50" spans="1:10">
      <c r="A50" s="35" t="s">
        <v>32</v>
      </c>
      <c r="B50" s="33">
        <v>39</v>
      </c>
      <c r="C50" s="30">
        <v>39</v>
      </c>
      <c r="D50" s="18">
        <v>39</v>
      </c>
      <c r="E50" s="16">
        <f t="shared" si="9"/>
        <v>1</v>
      </c>
      <c r="F50" s="18"/>
      <c r="G50" s="16">
        <f t="shared" si="9"/>
        <v>0</v>
      </c>
      <c r="H50" s="18">
        <f t="shared" si="10"/>
        <v>39</v>
      </c>
      <c r="I50" s="16">
        <f t="shared" si="11"/>
        <v>1</v>
      </c>
      <c r="J50" s="32">
        <f t="shared" si="12"/>
        <v>1</v>
      </c>
    </row>
    <row r="51" spans="1:10">
      <c r="A51" s="29" t="s">
        <v>35</v>
      </c>
      <c r="B51" s="29">
        <f>SUM(B37:B50)</f>
        <v>3365</v>
      </c>
      <c r="C51" s="34">
        <f>SUM(D51,F51)</f>
        <v>3365</v>
      </c>
      <c r="D51" s="20">
        <f>SUM(D37:D50)</f>
        <v>3365</v>
      </c>
      <c r="E51" s="31">
        <f>D51/$C51</f>
        <v>1</v>
      </c>
      <c r="F51" s="20">
        <f>SUM(F37:F50)</f>
        <v>0</v>
      </c>
      <c r="G51" s="31">
        <f>F51/$C51</f>
        <v>0</v>
      </c>
      <c r="H51" s="20">
        <f>SUM(H37:H50)</f>
        <v>3365</v>
      </c>
      <c r="I51" s="31">
        <f>H51/$C51</f>
        <v>1</v>
      </c>
      <c r="J51" s="32"/>
    </row>
    <row r="52" spans="1:10">
      <c r="A52" s="35" t="s">
        <v>19</v>
      </c>
      <c r="B52" s="17"/>
      <c r="C52" s="30"/>
      <c r="D52" s="18"/>
      <c r="E52" s="16"/>
      <c r="F52" s="18"/>
      <c r="G52" s="16"/>
      <c r="H52" s="18"/>
      <c r="I52" s="16"/>
      <c r="J52" s="32"/>
    </row>
    <row r="53" spans="1:10">
      <c r="A53" s="35" t="s">
        <v>20</v>
      </c>
      <c r="B53" s="33"/>
      <c r="C53" s="30"/>
      <c r="D53" s="33"/>
      <c r="E53" s="16"/>
      <c r="F53" s="18"/>
      <c r="G53" s="16"/>
      <c r="H53" s="18"/>
      <c r="I53" s="16"/>
      <c r="J53" s="32"/>
    </row>
    <row r="54" spans="1:10">
      <c r="A54" s="35" t="s">
        <v>21</v>
      </c>
      <c r="B54" s="17"/>
      <c r="C54" s="30"/>
      <c r="D54" s="17"/>
      <c r="E54" s="16"/>
      <c r="F54" s="18"/>
      <c r="G54" s="16"/>
      <c r="H54" s="18"/>
      <c r="I54" s="16"/>
      <c r="J54" s="32"/>
    </row>
    <row r="55" spans="1:10">
      <c r="A55" s="35" t="s">
        <v>22</v>
      </c>
      <c r="B55" s="30"/>
      <c r="C55" s="30"/>
      <c r="D55" s="18"/>
      <c r="E55" s="16"/>
      <c r="F55" s="18"/>
      <c r="G55" s="16"/>
      <c r="H55" s="18"/>
      <c r="I55" s="16"/>
      <c r="J55" s="32"/>
    </row>
    <row r="56" spans="1:10">
      <c r="A56" s="35" t="s">
        <v>23</v>
      </c>
      <c r="B56" s="18"/>
      <c r="C56" s="30"/>
      <c r="D56" s="18"/>
      <c r="E56" s="16"/>
      <c r="F56" s="18"/>
      <c r="G56" s="16"/>
      <c r="H56" s="18"/>
      <c r="I56" s="16"/>
      <c r="J56" s="32"/>
    </row>
    <row r="57" spans="1:10">
      <c r="A57" s="36" t="s">
        <v>24</v>
      </c>
      <c r="B57" s="17"/>
      <c r="C57" s="30"/>
      <c r="D57" s="18"/>
      <c r="E57" s="16"/>
      <c r="F57" s="18"/>
      <c r="G57" s="16"/>
      <c r="H57" s="18"/>
      <c r="I57" s="16"/>
      <c r="J57" s="32"/>
    </row>
    <row r="58" spans="1:10">
      <c r="A58" s="36" t="s">
        <v>25</v>
      </c>
      <c r="B58" s="17"/>
      <c r="C58" s="30"/>
      <c r="D58" s="18"/>
      <c r="E58" s="16"/>
      <c r="F58" s="18"/>
      <c r="G58" s="16"/>
      <c r="H58" s="18"/>
      <c r="I58" s="16"/>
      <c r="J58" s="32"/>
    </row>
    <row r="59" spans="1:10">
      <c r="A59" s="35" t="s">
        <v>26</v>
      </c>
      <c r="B59" s="17"/>
      <c r="C59" s="30"/>
      <c r="D59" s="18"/>
      <c r="E59" s="16"/>
      <c r="F59" s="18"/>
      <c r="G59" s="16"/>
      <c r="H59" s="18"/>
      <c r="I59" s="16"/>
      <c r="J59" s="32"/>
    </row>
    <row r="60" spans="1:10">
      <c r="A60" s="35" t="s">
        <v>27</v>
      </c>
      <c r="B60" s="33"/>
      <c r="C60" s="30"/>
      <c r="D60" s="33"/>
      <c r="E60" s="16"/>
      <c r="F60" s="18"/>
      <c r="G60" s="16"/>
      <c r="H60" s="18"/>
      <c r="I60" s="16"/>
      <c r="J60" s="32"/>
    </row>
    <row r="61" spans="1:10">
      <c r="A61" s="35" t="s">
        <v>28</v>
      </c>
      <c r="B61" s="17"/>
      <c r="C61" s="30"/>
      <c r="D61" s="17"/>
      <c r="E61" s="16"/>
      <c r="F61" s="18"/>
      <c r="G61" s="16"/>
      <c r="H61" s="18"/>
      <c r="I61" s="16"/>
      <c r="J61" s="32"/>
    </row>
    <row r="62" spans="1:10">
      <c r="A62" s="35" t="s">
        <v>29</v>
      </c>
      <c r="B62" s="17"/>
      <c r="C62" s="30"/>
      <c r="D62" s="18"/>
      <c r="E62" s="16"/>
      <c r="F62" s="18"/>
      <c r="G62" s="16"/>
      <c r="H62" s="18"/>
      <c r="I62" s="16"/>
      <c r="J62" s="32"/>
    </row>
    <row r="63" spans="1:10">
      <c r="A63" s="35" t="s">
        <v>30</v>
      </c>
      <c r="B63" s="17"/>
      <c r="C63" s="30"/>
      <c r="D63" s="18"/>
      <c r="E63" s="16"/>
      <c r="F63" s="18"/>
      <c r="G63" s="16"/>
      <c r="H63" s="18"/>
      <c r="I63" s="16"/>
      <c r="J63" s="32"/>
    </row>
    <row r="64" spans="1:10">
      <c r="A64" s="35" t="s">
        <v>31</v>
      </c>
      <c r="B64" s="33"/>
      <c r="C64" s="30"/>
      <c r="D64" s="33"/>
      <c r="E64" s="16"/>
      <c r="F64" s="18"/>
      <c r="G64" s="16"/>
      <c r="H64" s="18"/>
      <c r="I64" s="16"/>
      <c r="J64" s="32"/>
    </row>
    <row r="65" spans="1:16">
      <c r="A65" s="35" t="s">
        <v>32</v>
      </c>
      <c r="B65" s="33"/>
      <c r="C65" s="30"/>
      <c r="D65" s="18"/>
      <c r="E65" s="16"/>
      <c r="F65" s="18"/>
      <c r="G65" s="16"/>
      <c r="H65" s="18"/>
      <c r="I65" s="16"/>
      <c r="J65" s="32"/>
    </row>
    <row r="66" spans="1:16">
      <c r="A66" s="29" t="s">
        <v>36</v>
      </c>
      <c r="B66" s="29"/>
      <c r="C66" s="34"/>
      <c r="D66" s="20"/>
      <c r="E66" s="31"/>
      <c r="F66" s="20"/>
      <c r="G66" s="31"/>
      <c r="H66" s="20"/>
      <c r="I66" s="31"/>
      <c r="J66" s="32"/>
    </row>
    <row r="67" spans="1:16">
      <c r="A67" s="28" t="s">
        <v>1</v>
      </c>
      <c r="B67" s="29">
        <f>SUM(B21,B36,B51,B66)</f>
        <v>11472</v>
      </c>
      <c r="C67" s="29">
        <f>SUM(D67,F67)</f>
        <v>11472</v>
      </c>
      <c r="D67" s="29">
        <f>SUM(D21,D36,D51,D66)</f>
        <v>11472</v>
      </c>
      <c r="E67" s="31">
        <f>D67/$C67</f>
        <v>1</v>
      </c>
      <c r="F67" s="29">
        <f>SUM(F21,F36,F51,F66)</f>
        <v>0</v>
      </c>
      <c r="G67" s="31">
        <f>F67/$C67</f>
        <v>0</v>
      </c>
      <c r="H67" s="29">
        <f>SUM(H21,H36,H51,H66)</f>
        <v>11472</v>
      </c>
      <c r="I67" s="31">
        <f>H67/$C67</f>
        <v>1</v>
      </c>
      <c r="J67" s="28"/>
    </row>
    <row r="68" spans="1:16">
      <c r="A68" s="21"/>
      <c r="B68" s="21"/>
      <c r="C68" s="22"/>
      <c r="D68" s="21"/>
      <c r="E68" s="23"/>
      <c r="F68" s="21"/>
      <c r="G68" s="23"/>
      <c r="H68" s="21"/>
      <c r="I68" s="23"/>
      <c r="J68" s="21"/>
    </row>
    <row r="69" spans="1:16" ht="14.25">
      <c r="A69" s="74" t="s">
        <v>45</v>
      </c>
      <c r="B69" s="74"/>
      <c r="C69" s="74"/>
      <c r="D69" s="74"/>
      <c r="E69" s="74"/>
      <c r="F69" s="74"/>
      <c r="G69" s="74"/>
      <c r="H69" s="74"/>
      <c r="I69" s="74"/>
      <c r="J69" s="74"/>
    </row>
    <row r="71" spans="1:16" ht="12.75" customHeight="1">
      <c r="A71" s="65" t="s">
        <v>8</v>
      </c>
      <c r="B71" s="67" t="s">
        <v>14</v>
      </c>
      <c r="C71" s="67" t="s">
        <v>15</v>
      </c>
      <c r="D71" s="72" t="s">
        <v>10</v>
      </c>
      <c r="E71" s="73"/>
      <c r="F71" s="72" t="s">
        <v>11</v>
      </c>
      <c r="G71" s="73"/>
      <c r="H71" s="69" t="s">
        <v>6</v>
      </c>
      <c r="I71" s="70"/>
      <c r="J71" s="71"/>
      <c r="K71" s="23"/>
      <c r="L71" s="21"/>
      <c r="M71" s="24"/>
      <c r="N71" s="21"/>
      <c r="O71" s="13"/>
      <c r="P71" s="10"/>
    </row>
    <row r="72" spans="1:16">
      <c r="A72" s="66"/>
      <c r="B72" s="68"/>
      <c r="C72" s="68"/>
      <c r="D72" s="18" t="s">
        <v>17</v>
      </c>
      <c r="E72" s="18" t="s">
        <v>3</v>
      </c>
      <c r="F72" s="18" t="s">
        <v>17</v>
      </c>
      <c r="G72" s="18" t="s">
        <v>3</v>
      </c>
      <c r="H72" s="26" t="s">
        <v>2</v>
      </c>
      <c r="I72" s="27" t="s">
        <v>3</v>
      </c>
      <c r="J72" s="26" t="s">
        <v>7</v>
      </c>
    </row>
    <row r="73" spans="1:16" ht="12.75" customHeight="1">
      <c r="A73" s="35" t="s">
        <v>19</v>
      </c>
      <c r="B73" s="55">
        <v>518</v>
      </c>
      <c r="C73" s="30">
        <v>518</v>
      </c>
      <c r="D73" s="18">
        <v>518</v>
      </c>
      <c r="E73" s="16">
        <f t="shared" ref="E73:E75" si="13">D73/$C73</f>
        <v>1</v>
      </c>
      <c r="F73" s="18"/>
      <c r="G73" s="16">
        <f t="shared" ref="G73:G101" si="14">F73/$C73</f>
        <v>0</v>
      </c>
      <c r="H73" s="18">
        <f>SUM(D73)</f>
        <v>518</v>
      </c>
      <c r="I73" s="16">
        <f>H73/$C73</f>
        <v>1</v>
      </c>
      <c r="J73" s="32">
        <f>RANK(I73,I$7:I$20,0)</f>
        <v>1</v>
      </c>
    </row>
    <row r="74" spans="1:16" ht="12.75" customHeight="1">
      <c r="A74" s="35" t="s">
        <v>20</v>
      </c>
      <c r="B74" s="56">
        <v>490</v>
      </c>
      <c r="C74" s="30">
        <v>490</v>
      </c>
      <c r="D74" s="56">
        <v>490</v>
      </c>
      <c r="E74" s="16">
        <f t="shared" si="13"/>
        <v>1</v>
      </c>
      <c r="F74" s="18"/>
      <c r="G74" s="16">
        <f t="shared" si="14"/>
        <v>0</v>
      </c>
      <c r="H74" s="18">
        <f t="shared" ref="H74:H86" si="15">SUM(D74)</f>
        <v>490</v>
      </c>
      <c r="I74" s="16">
        <f t="shared" ref="I74:I86" si="16">H74/$C74</f>
        <v>1</v>
      </c>
      <c r="J74" s="32">
        <f t="shared" ref="J74:J86" si="17">RANK(I74,I$7:I$20,0)</f>
        <v>1</v>
      </c>
    </row>
    <row r="75" spans="1:16" ht="12.75" customHeight="1">
      <c r="A75" s="35" t="s">
        <v>21</v>
      </c>
      <c r="B75" s="55">
        <v>583</v>
      </c>
      <c r="C75" s="30">
        <v>583</v>
      </c>
      <c r="D75" s="55">
        <v>583</v>
      </c>
      <c r="E75" s="16">
        <f t="shared" si="13"/>
        <v>1</v>
      </c>
      <c r="F75" s="18"/>
      <c r="G75" s="16">
        <f t="shared" si="14"/>
        <v>0</v>
      </c>
      <c r="H75" s="18">
        <f t="shared" si="15"/>
        <v>583</v>
      </c>
      <c r="I75" s="16">
        <f t="shared" si="16"/>
        <v>1</v>
      </c>
      <c r="J75" s="32">
        <f t="shared" si="17"/>
        <v>1</v>
      </c>
    </row>
    <row r="76" spans="1:16" ht="12.75" customHeight="1">
      <c r="A76" s="35" t="s">
        <v>22</v>
      </c>
      <c r="B76" s="30">
        <v>300</v>
      </c>
      <c r="C76" s="30">
        <v>300</v>
      </c>
      <c r="D76" s="18">
        <v>300</v>
      </c>
      <c r="E76" s="16">
        <v>1</v>
      </c>
      <c r="F76" s="18"/>
      <c r="G76" s="16">
        <f t="shared" si="14"/>
        <v>0</v>
      </c>
      <c r="H76" s="18">
        <f t="shared" si="15"/>
        <v>300</v>
      </c>
      <c r="I76" s="16">
        <f t="shared" si="16"/>
        <v>1</v>
      </c>
      <c r="J76" s="32">
        <f t="shared" si="17"/>
        <v>1</v>
      </c>
    </row>
    <row r="77" spans="1:16" ht="12.75" customHeight="1">
      <c r="A77" s="35" t="s">
        <v>23</v>
      </c>
      <c r="B77" s="18">
        <v>384</v>
      </c>
      <c r="C77" s="30">
        <v>384</v>
      </c>
      <c r="D77" s="18">
        <v>384</v>
      </c>
      <c r="E77" s="16">
        <f t="shared" ref="E77:E101" si="18">D77/$C77</f>
        <v>1</v>
      </c>
      <c r="F77" s="18"/>
      <c r="G77" s="16">
        <f t="shared" si="14"/>
        <v>0</v>
      </c>
      <c r="H77" s="18">
        <f t="shared" si="15"/>
        <v>384</v>
      </c>
      <c r="I77" s="16">
        <f t="shared" si="16"/>
        <v>1</v>
      </c>
      <c r="J77" s="32">
        <f t="shared" si="17"/>
        <v>1</v>
      </c>
    </row>
    <row r="78" spans="1:16" ht="12.75" customHeight="1">
      <c r="A78" s="36" t="s">
        <v>24</v>
      </c>
      <c r="B78" s="55">
        <v>305</v>
      </c>
      <c r="C78" s="30">
        <v>305</v>
      </c>
      <c r="D78" s="18">
        <v>305</v>
      </c>
      <c r="E78" s="16">
        <f t="shared" si="18"/>
        <v>1</v>
      </c>
      <c r="F78" s="18"/>
      <c r="G78" s="16">
        <f t="shared" si="14"/>
        <v>0</v>
      </c>
      <c r="H78" s="18">
        <f t="shared" si="15"/>
        <v>305</v>
      </c>
      <c r="I78" s="16">
        <f t="shared" si="16"/>
        <v>1</v>
      </c>
      <c r="J78" s="32">
        <f t="shared" si="17"/>
        <v>1</v>
      </c>
    </row>
    <row r="79" spans="1:16" ht="12.75" customHeight="1">
      <c r="A79" s="36" t="s">
        <v>25</v>
      </c>
      <c r="B79" s="55">
        <v>288</v>
      </c>
      <c r="C79" s="30">
        <v>288</v>
      </c>
      <c r="D79" s="18">
        <v>288</v>
      </c>
      <c r="E79" s="16">
        <f t="shared" si="18"/>
        <v>1</v>
      </c>
      <c r="F79" s="18"/>
      <c r="G79" s="16">
        <f t="shared" si="14"/>
        <v>0</v>
      </c>
      <c r="H79" s="18">
        <f t="shared" si="15"/>
        <v>288</v>
      </c>
      <c r="I79" s="16">
        <f t="shared" si="16"/>
        <v>1</v>
      </c>
      <c r="J79" s="32">
        <f t="shared" si="17"/>
        <v>1</v>
      </c>
    </row>
    <row r="80" spans="1:16" ht="12.75" customHeight="1">
      <c r="A80" s="35" t="s">
        <v>26</v>
      </c>
      <c r="B80" s="55">
        <v>165</v>
      </c>
      <c r="C80" s="30">
        <v>165</v>
      </c>
      <c r="D80" s="18">
        <v>165</v>
      </c>
      <c r="E80" s="16">
        <f t="shared" si="18"/>
        <v>1</v>
      </c>
      <c r="F80" s="18"/>
      <c r="G80" s="16">
        <f t="shared" si="14"/>
        <v>0</v>
      </c>
      <c r="H80" s="18">
        <f t="shared" si="15"/>
        <v>165</v>
      </c>
      <c r="I80" s="16">
        <f t="shared" si="16"/>
        <v>1</v>
      </c>
      <c r="J80" s="32">
        <f t="shared" si="17"/>
        <v>1</v>
      </c>
    </row>
    <row r="81" spans="1:10" ht="12.75" customHeight="1">
      <c r="A81" s="35" t="s">
        <v>27</v>
      </c>
      <c r="B81" s="56">
        <v>181</v>
      </c>
      <c r="C81" s="30">
        <v>181</v>
      </c>
      <c r="D81" s="56">
        <v>181</v>
      </c>
      <c r="E81" s="16">
        <f t="shared" si="18"/>
        <v>1</v>
      </c>
      <c r="F81" s="18"/>
      <c r="G81" s="16">
        <f t="shared" si="14"/>
        <v>0</v>
      </c>
      <c r="H81" s="18">
        <f t="shared" si="15"/>
        <v>181</v>
      </c>
      <c r="I81" s="16">
        <f t="shared" si="16"/>
        <v>1</v>
      </c>
      <c r="J81" s="32">
        <f t="shared" si="17"/>
        <v>1</v>
      </c>
    </row>
    <row r="82" spans="1:10" ht="12.75" customHeight="1">
      <c r="A82" s="35" t="s">
        <v>28</v>
      </c>
      <c r="B82" s="55">
        <v>96</v>
      </c>
      <c r="C82" s="30">
        <f>SUM(D82,F82)</f>
        <v>96</v>
      </c>
      <c r="D82" s="55">
        <v>96</v>
      </c>
      <c r="E82" s="16">
        <f t="shared" si="18"/>
        <v>1</v>
      </c>
      <c r="F82" s="18"/>
      <c r="G82" s="16">
        <f t="shared" si="14"/>
        <v>0</v>
      </c>
      <c r="H82" s="18">
        <f t="shared" si="15"/>
        <v>96</v>
      </c>
      <c r="I82" s="16">
        <f t="shared" si="16"/>
        <v>1</v>
      </c>
      <c r="J82" s="32">
        <f t="shared" si="17"/>
        <v>1</v>
      </c>
    </row>
    <row r="83" spans="1:10" ht="12.75" customHeight="1">
      <c r="A83" s="35" t="s">
        <v>29</v>
      </c>
      <c r="B83" s="55">
        <v>236</v>
      </c>
      <c r="C83" s="30">
        <v>236</v>
      </c>
      <c r="D83" s="18">
        <v>236</v>
      </c>
      <c r="E83" s="16">
        <f t="shared" si="18"/>
        <v>1</v>
      </c>
      <c r="F83" s="18"/>
      <c r="G83" s="16">
        <f t="shared" si="14"/>
        <v>0</v>
      </c>
      <c r="H83" s="18">
        <f t="shared" si="15"/>
        <v>236</v>
      </c>
      <c r="I83" s="16">
        <f t="shared" si="16"/>
        <v>1</v>
      </c>
      <c r="J83" s="32">
        <f t="shared" si="17"/>
        <v>1</v>
      </c>
    </row>
    <row r="84" spans="1:10" ht="12.75" customHeight="1">
      <c r="A84" s="35" t="s">
        <v>30</v>
      </c>
      <c r="B84" s="55">
        <v>388</v>
      </c>
      <c r="C84" s="30">
        <v>388</v>
      </c>
      <c r="D84" s="18">
        <v>388</v>
      </c>
      <c r="E84" s="16">
        <f t="shared" si="18"/>
        <v>1</v>
      </c>
      <c r="F84" s="18"/>
      <c r="G84" s="16">
        <f t="shared" si="14"/>
        <v>0</v>
      </c>
      <c r="H84" s="18">
        <f t="shared" si="15"/>
        <v>388</v>
      </c>
      <c r="I84" s="16">
        <f t="shared" si="16"/>
        <v>1</v>
      </c>
      <c r="J84" s="32">
        <f t="shared" si="17"/>
        <v>1</v>
      </c>
    </row>
    <row r="85" spans="1:10" ht="12.75" customHeight="1">
      <c r="A85" s="35" t="s">
        <v>31</v>
      </c>
      <c r="B85" s="56">
        <v>57</v>
      </c>
      <c r="C85" s="30">
        <v>57</v>
      </c>
      <c r="D85" s="56">
        <v>57</v>
      </c>
      <c r="E85" s="16">
        <f t="shared" si="18"/>
        <v>1</v>
      </c>
      <c r="F85" s="18"/>
      <c r="G85" s="16">
        <f t="shared" si="14"/>
        <v>0</v>
      </c>
      <c r="H85" s="18">
        <f t="shared" si="15"/>
        <v>57</v>
      </c>
      <c r="I85" s="16">
        <f t="shared" si="16"/>
        <v>1</v>
      </c>
      <c r="J85" s="32">
        <f t="shared" si="17"/>
        <v>1</v>
      </c>
    </row>
    <row r="86" spans="1:10" ht="12.75" customHeight="1">
      <c r="A86" s="35" t="s">
        <v>32</v>
      </c>
      <c r="B86" s="56">
        <v>19</v>
      </c>
      <c r="C86" s="30">
        <v>19</v>
      </c>
      <c r="D86" s="18">
        <v>19</v>
      </c>
      <c r="E86" s="16">
        <f t="shared" si="18"/>
        <v>1</v>
      </c>
      <c r="F86" s="18"/>
      <c r="G86" s="16">
        <f t="shared" si="14"/>
        <v>0</v>
      </c>
      <c r="H86" s="18">
        <f t="shared" si="15"/>
        <v>19</v>
      </c>
      <c r="I86" s="16">
        <f t="shared" si="16"/>
        <v>1</v>
      </c>
      <c r="J86" s="32">
        <f t="shared" si="17"/>
        <v>1</v>
      </c>
    </row>
    <row r="87" spans="1:10">
      <c r="A87" s="29" t="s">
        <v>33</v>
      </c>
      <c r="B87" s="29">
        <f>SUM(B73:B86)</f>
        <v>4010</v>
      </c>
      <c r="C87" s="34">
        <f>SUM(D87,F87)</f>
        <v>4010</v>
      </c>
      <c r="D87" s="20">
        <f>SUM(D73:D86)</f>
        <v>4010</v>
      </c>
      <c r="E87" s="31">
        <f t="shared" si="18"/>
        <v>1</v>
      </c>
      <c r="F87" s="20">
        <f>SUM(F73:F86)</f>
        <v>0</v>
      </c>
      <c r="G87" s="31">
        <f t="shared" si="14"/>
        <v>0</v>
      </c>
      <c r="H87" s="20">
        <f>SUM(H73:H86)</f>
        <v>4010</v>
      </c>
      <c r="I87" s="31">
        <f>H87/$C87</f>
        <v>1</v>
      </c>
      <c r="J87" s="32"/>
    </row>
    <row r="88" spans="1:10">
      <c r="A88" s="35" t="s">
        <v>19</v>
      </c>
      <c r="B88" s="55">
        <v>610</v>
      </c>
      <c r="C88" s="30">
        <v>610</v>
      </c>
      <c r="D88" s="18">
        <v>610</v>
      </c>
      <c r="E88" s="16">
        <f t="shared" si="18"/>
        <v>1</v>
      </c>
      <c r="F88" s="18"/>
      <c r="G88" s="16">
        <f t="shared" si="14"/>
        <v>0</v>
      </c>
      <c r="H88" s="18">
        <f>SUM(D88)</f>
        <v>610</v>
      </c>
      <c r="I88" s="16">
        <f>H88/$C88</f>
        <v>1</v>
      </c>
      <c r="J88" s="32">
        <f>RANK(I88,I$22:I$35,0)</f>
        <v>1</v>
      </c>
    </row>
    <row r="89" spans="1:10">
      <c r="A89" s="35" t="s">
        <v>20</v>
      </c>
      <c r="B89" s="56">
        <v>706</v>
      </c>
      <c r="C89" s="30">
        <v>706</v>
      </c>
      <c r="D89" s="56">
        <v>706</v>
      </c>
      <c r="E89" s="16">
        <f t="shared" si="18"/>
        <v>1</v>
      </c>
      <c r="F89" s="18"/>
      <c r="G89" s="16">
        <f t="shared" si="14"/>
        <v>0</v>
      </c>
      <c r="H89" s="18">
        <f t="shared" ref="H89:H101" si="19">SUM(D89)</f>
        <v>706</v>
      </c>
      <c r="I89" s="16">
        <f t="shared" ref="I89:I101" si="20">H89/$C89</f>
        <v>1</v>
      </c>
      <c r="J89" s="32">
        <f t="shared" ref="J89:J101" si="21">RANK(I89,I$22:I$35,0)</f>
        <v>1</v>
      </c>
    </row>
    <row r="90" spans="1:10">
      <c r="A90" s="35" t="s">
        <v>21</v>
      </c>
      <c r="B90" s="55">
        <v>555</v>
      </c>
      <c r="C90" s="30">
        <v>555</v>
      </c>
      <c r="D90" s="55">
        <v>555</v>
      </c>
      <c r="E90" s="16">
        <f t="shared" si="18"/>
        <v>1</v>
      </c>
      <c r="F90" s="18"/>
      <c r="G90" s="16">
        <f t="shared" si="14"/>
        <v>0</v>
      </c>
      <c r="H90" s="18">
        <f t="shared" si="19"/>
        <v>555</v>
      </c>
      <c r="I90" s="16">
        <f t="shared" si="20"/>
        <v>1</v>
      </c>
      <c r="J90" s="32">
        <f t="shared" si="21"/>
        <v>1</v>
      </c>
    </row>
    <row r="91" spans="1:10">
      <c r="A91" s="35" t="s">
        <v>22</v>
      </c>
      <c r="B91" s="30">
        <v>332</v>
      </c>
      <c r="C91" s="30">
        <v>332</v>
      </c>
      <c r="D91" s="18">
        <v>332</v>
      </c>
      <c r="E91" s="16">
        <f t="shared" si="18"/>
        <v>1</v>
      </c>
      <c r="F91" s="18"/>
      <c r="G91" s="16">
        <f t="shared" si="14"/>
        <v>0</v>
      </c>
      <c r="H91" s="18">
        <f t="shared" si="19"/>
        <v>332</v>
      </c>
      <c r="I91" s="16">
        <f t="shared" si="20"/>
        <v>1</v>
      </c>
      <c r="J91" s="32">
        <f t="shared" si="21"/>
        <v>1</v>
      </c>
    </row>
    <row r="92" spans="1:10">
      <c r="A92" s="35" t="s">
        <v>23</v>
      </c>
      <c r="B92" s="18">
        <v>362</v>
      </c>
      <c r="C92" s="30">
        <v>362</v>
      </c>
      <c r="D92" s="18">
        <v>362</v>
      </c>
      <c r="E92" s="16">
        <f t="shared" si="18"/>
        <v>1</v>
      </c>
      <c r="F92" s="18"/>
      <c r="G92" s="16">
        <f t="shared" si="14"/>
        <v>0</v>
      </c>
      <c r="H92" s="18">
        <f t="shared" si="19"/>
        <v>362</v>
      </c>
      <c r="I92" s="16">
        <f t="shared" si="20"/>
        <v>1</v>
      </c>
      <c r="J92" s="32">
        <f t="shared" si="21"/>
        <v>1</v>
      </c>
    </row>
    <row r="93" spans="1:10">
      <c r="A93" s="36" t="s">
        <v>24</v>
      </c>
      <c r="B93" s="55">
        <v>260</v>
      </c>
      <c r="C93" s="30">
        <v>260</v>
      </c>
      <c r="D93" s="18">
        <v>260</v>
      </c>
      <c r="E93" s="16">
        <f t="shared" si="18"/>
        <v>1</v>
      </c>
      <c r="F93" s="18"/>
      <c r="G93" s="16">
        <f t="shared" si="14"/>
        <v>0</v>
      </c>
      <c r="H93" s="18">
        <f t="shared" si="19"/>
        <v>260</v>
      </c>
      <c r="I93" s="16">
        <f t="shared" si="20"/>
        <v>1</v>
      </c>
      <c r="J93" s="32">
        <f t="shared" si="21"/>
        <v>1</v>
      </c>
    </row>
    <row r="94" spans="1:10">
      <c r="A94" s="36" t="s">
        <v>25</v>
      </c>
      <c r="B94" s="55">
        <v>267</v>
      </c>
      <c r="C94" s="30">
        <v>267</v>
      </c>
      <c r="D94" s="18">
        <v>267</v>
      </c>
      <c r="E94" s="16">
        <f t="shared" si="18"/>
        <v>1</v>
      </c>
      <c r="F94" s="18"/>
      <c r="G94" s="16">
        <f t="shared" si="14"/>
        <v>0</v>
      </c>
      <c r="H94" s="18">
        <f t="shared" si="19"/>
        <v>267</v>
      </c>
      <c r="I94" s="16">
        <f t="shared" si="20"/>
        <v>1</v>
      </c>
      <c r="J94" s="32">
        <f t="shared" si="21"/>
        <v>1</v>
      </c>
    </row>
    <row r="95" spans="1:10">
      <c r="A95" s="35" t="s">
        <v>26</v>
      </c>
      <c r="B95" s="55">
        <v>113</v>
      </c>
      <c r="C95" s="30">
        <v>113</v>
      </c>
      <c r="D95" s="18">
        <v>113</v>
      </c>
      <c r="E95" s="16">
        <f t="shared" si="18"/>
        <v>1</v>
      </c>
      <c r="F95" s="18"/>
      <c r="G95" s="16">
        <f t="shared" si="14"/>
        <v>0</v>
      </c>
      <c r="H95" s="18">
        <f t="shared" si="19"/>
        <v>113</v>
      </c>
      <c r="I95" s="16">
        <f t="shared" si="20"/>
        <v>1</v>
      </c>
      <c r="J95" s="32">
        <f t="shared" si="21"/>
        <v>1</v>
      </c>
    </row>
    <row r="96" spans="1:10">
      <c r="A96" s="35" t="s">
        <v>27</v>
      </c>
      <c r="B96" s="56">
        <v>159</v>
      </c>
      <c r="C96" s="30">
        <v>159</v>
      </c>
      <c r="D96" s="56">
        <v>159</v>
      </c>
      <c r="E96" s="16">
        <f t="shared" si="18"/>
        <v>1</v>
      </c>
      <c r="F96" s="18"/>
      <c r="G96" s="16">
        <f t="shared" si="14"/>
        <v>0</v>
      </c>
      <c r="H96" s="18">
        <f t="shared" si="19"/>
        <v>159</v>
      </c>
      <c r="I96" s="16">
        <f t="shared" si="20"/>
        <v>1</v>
      </c>
      <c r="J96" s="32">
        <f t="shared" si="21"/>
        <v>1</v>
      </c>
    </row>
    <row r="97" spans="1:10">
      <c r="A97" s="35" t="s">
        <v>28</v>
      </c>
      <c r="B97" s="55">
        <v>94</v>
      </c>
      <c r="C97" s="30">
        <f>SUM(D97,F97)</f>
        <v>94</v>
      </c>
      <c r="D97" s="55">
        <v>94</v>
      </c>
      <c r="E97" s="16">
        <f t="shared" si="18"/>
        <v>1</v>
      </c>
      <c r="F97" s="18"/>
      <c r="G97" s="16">
        <f t="shared" si="14"/>
        <v>0</v>
      </c>
      <c r="H97" s="18">
        <f t="shared" si="19"/>
        <v>94</v>
      </c>
      <c r="I97" s="16">
        <f t="shared" si="20"/>
        <v>1</v>
      </c>
      <c r="J97" s="32">
        <f t="shared" si="21"/>
        <v>1</v>
      </c>
    </row>
    <row r="98" spans="1:10">
      <c r="A98" s="35" t="s">
        <v>29</v>
      </c>
      <c r="B98" s="55">
        <v>194</v>
      </c>
      <c r="C98" s="30">
        <v>194</v>
      </c>
      <c r="D98" s="18">
        <v>194</v>
      </c>
      <c r="E98" s="16">
        <f t="shared" si="18"/>
        <v>1</v>
      </c>
      <c r="F98" s="18"/>
      <c r="G98" s="16">
        <f t="shared" si="14"/>
        <v>0</v>
      </c>
      <c r="H98" s="18">
        <f t="shared" si="19"/>
        <v>194</v>
      </c>
      <c r="I98" s="16">
        <f t="shared" si="20"/>
        <v>1</v>
      </c>
      <c r="J98" s="32">
        <f t="shared" si="21"/>
        <v>1</v>
      </c>
    </row>
    <row r="99" spans="1:10">
      <c r="A99" s="35" t="s">
        <v>30</v>
      </c>
      <c r="B99" s="55">
        <v>324</v>
      </c>
      <c r="C99" s="30">
        <v>324</v>
      </c>
      <c r="D99" s="18">
        <v>324</v>
      </c>
      <c r="E99" s="16">
        <f t="shared" si="18"/>
        <v>1</v>
      </c>
      <c r="F99" s="18"/>
      <c r="G99" s="16">
        <f t="shared" si="14"/>
        <v>0</v>
      </c>
      <c r="H99" s="18">
        <f t="shared" si="19"/>
        <v>324</v>
      </c>
      <c r="I99" s="16">
        <f t="shared" si="20"/>
        <v>1</v>
      </c>
      <c r="J99" s="32">
        <f t="shared" si="21"/>
        <v>1</v>
      </c>
    </row>
    <row r="100" spans="1:10">
      <c r="A100" s="35" t="s">
        <v>31</v>
      </c>
      <c r="B100" s="56">
        <v>99</v>
      </c>
      <c r="C100" s="30">
        <v>99</v>
      </c>
      <c r="D100" s="56">
        <v>99</v>
      </c>
      <c r="E100" s="16">
        <f t="shared" si="18"/>
        <v>1</v>
      </c>
      <c r="F100" s="18"/>
      <c r="G100" s="16">
        <f t="shared" si="14"/>
        <v>0</v>
      </c>
      <c r="H100" s="18">
        <f t="shared" si="19"/>
        <v>99</v>
      </c>
      <c r="I100" s="16">
        <f t="shared" si="20"/>
        <v>1</v>
      </c>
      <c r="J100" s="32">
        <f t="shared" si="21"/>
        <v>1</v>
      </c>
    </row>
    <row r="101" spans="1:10">
      <c r="A101" s="35" t="s">
        <v>32</v>
      </c>
      <c r="B101" s="56">
        <v>22</v>
      </c>
      <c r="C101" s="30">
        <v>22</v>
      </c>
      <c r="D101" s="18">
        <v>22</v>
      </c>
      <c r="E101" s="16">
        <f t="shared" si="18"/>
        <v>1</v>
      </c>
      <c r="F101" s="18"/>
      <c r="G101" s="16">
        <f t="shared" si="14"/>
        <v>0</v>
      </c>
      <c r="H101" s="18">
        <f t="shared" si="19"/>
        <v>22</v>
      </c>
      <c r="I101" s="16">
        <f t="shared" si="20"/>
        <v>1</v>
      </c>
      <c r="J101" s="32">
        <f t="shared" si="21"/>
        <v>1</v>
      </c>
    </row>
    <row r="102" spans="1:10">
      <c r="A102" s="29" t="s">
        <v>34</v>
      </c>
      <c r="B102" s="29">
        <f>SUM(B88:B101)</f>
        <v>4097</v>
      </c>
      <c r="C102" s="34">
        <f>SUM(D102,F102)</f>
        <v>4097</v>
      </c>
      <c r="D102" s="20">
        <f>SUM(D88:D101)</f>
        <v>4097</v>
      </c>
      <c r="E102" s="31">
        <f>D102/$C102</f>
        <v>1</v>
      </c>
      <c r="F102" s="20">
        <f>SUM(F88:F101)</f>
        <v>0</v>
      </c>
      <c r="G102" s="31">
        <f>F102/$C102</f>
        <v>0</v>
      </c>
      <c r="H102" s="20">
        <f>SUM(H88:H101)</f>
        <v>4097</v>
      </c>
      <c r="I102" s="31">
        <f>H102/$C102</f>
        <v>1</v>
      </c>
      <c r="J102" s="32"/>
    </row>
    <row r="103" spans="1:10">
      <c r="A103" s="35" t="s">
        <v>19</v>
      </c>
      <c r="B103" s="55">
        <v>495</v>
      </c>
      <c r="C103" s="30">
        <v>495</v>
      </c>
      <c r="D103" s="18">
        <v>495</v>
      </c>
      <c r="E103" s="16">
        <f t="shared" ref="E103:E116" si="22">D103/$C103</f>
        <v>1</v>
      </c>
      <c r="F103" s="18"/>
      <c r="G103" s="16">
        <f t="shared" ref="G103:G116" si="23">F103/$C103</f>
        <v>0</v>
      </c>
      <c r="H103" s="18">
        <f>SUM(D103)</f>
        <v>495</v>
      </c>
      <c r="I103" s="16">
        <f>H103/$C103</f>
        <v>1</v>
      </c>
      <c r="J103" s="32">
        <f>RANK(I103,I$37:I$50,0)</f>
        <v>1</v>
      </c>
    </row>
    <row r="104" spans="1:10">
      <c r="A104" s="35" t="s">
        <v>20</v>
      </c>
      <c r="B104" s="56">
        <v>470</v>
      </c>
      <c r="C104" s="30">
        <v>470</v>
      </c>
      <c r="D104" s="56">
        <v>470</v>
      </c>
      <c r="E104" s="16">
        <f t="shared" si="22"/>
        <v>1</v>
      </c>
      <c r="F104" s="18"/>
      <c r="G104" s="16">
        <f t="shared" si="23"/>
        <v>0</v>
      </c>
      <c r="H104" s="18">
        <f t="shared" ref="H104:H116" si="24">SUM(D104)</f>
        <v>470</v>
      </c>
      <c r="I104" s="16">
        <f t="shared" ref="I104:I116" si="25">H104/$C104</f>
        <v>1</v>
      </c>
      <c r="J104" s="32">
        <f t="shared" ref="J104:J116" si="26">RANK(I104,I$37:I$50,0)</f>
        <v>1</v>
      </c>
    </row>
    <row r="105" spans="1:10">
      <c r="A105" s="35" t="s">
        <v>21</v>
      </c>
      <c r="B105" s="55">
        <v>329</v>
      </c>
      <c r="C105" s="30">
        <v>329</v>
      </c>
      <c r="D105" s="55">
        <v>329</v>
      </c>
      <c r="E105" s="16">
        <f t="shared" si="22"/>
        <v>1</v>
      </c>
      <c r="F105" s="18"/>
      <c r="G105" s="16">
        <f t="shared" si="23"/>
        <v>0</v>
      </c>
      <c r="H105" s="18">
        <f t="shared" si="24"/>
        <v>329</v>
      </c>
      <c r="I105" s="16">
        <f t="shared" si="25"/>
        <v>1</v>
      </c>
      <c r="J105" s="32">
        <f t="shared" si="26"/>
        <v>1</v>
      </c>
    </row>
    <row r="106" spans="1:10">
      <c r="A106" s="35" t="s">
        <v>22</v>
      </c>
      <c r="B106" s="30">
        <v>377</v>
      </c>
      <c r="C106" s="30">
        <f>SUM(D106,F106)</f>
        <v>377</v>
      </c>
      <c r="D106" s="18">
        <v>377</v>
      </c>
      <c r="E106" s="16">
        <f t="shared" si="22"/>
        <v>1</v>
      </c>
      <c r="F106" s="18"/>
      <c r="G106" s="16">
        <f t="shared" si="23"/>
        <v>0</v>
      </c>
      <c r="H106" s="18">
        <f t="shared" si="24"/>
        <v>377</v>
      </c>
      <c r="I106" s="16">
        <f t="shared" si="25"/>
        <v>1</v>
      </c>
      <c r="J106" s="32">
        <f t="shared" si="26"/>
        <v>1</v>
      </c>
    </row>
    <row r="107" spans="1:10">
      <c r="A107" s="35" t="s">
        <v>23</v>
      </c>
      <c r="B107" s="18">
        <v>295</v>
      </c>
      <c r="C107" s="30">
        <v>295</v>
      </c>
      <c r="D107" s="18">
        <v>295</v>
      </c>
      <c r="E107" s="16">
        <f t="shared" si="22"/>
        <v>1</v>
      </c>
      <c r="F107" s="18"/>
      <c r="G107" s="16">
        <f t="shared" si="23"/>
        <v>0</v>
      </c>
      <c r="H107" s="18">
        <f t="shared" si="24"/>
        <v>295</v>
      </c>
      <c r="I107" s="16">
        <f t="shared" si="25"/>
        <v>1</v>
      </c>
      <c r="J107" s="32">
        <f t="shared" si="26"/>
        <v>1</v>
      </c>
    </row>
    <row r="108" spans="1:10">
      <c r="A108" s="36" t="s">
        <v>24</v>
      </c>
      <c r="B108" s="55">
        <v>241</v>
      </c>
      <c r="C108" s="30">
        <v>241</v>
      </c>
      <c r="D108" s="18">
        <v>241</v>
      </c>
      <c r="E108" s="16">
        <f t="shared" si="22"/>
        <v>1</v>
      </c>
      <c r="F108" s="18"/>
      <c r="G108" s="16">
        <f t="shared" si="23"/>
        <v>0</v>
      </c>
      <c r="H108" s="18">
        <f t="shared" si="24"/>
        <v>241</v>
      </c>
      <c r="I108" s="16">
        <f t="shared" si="25"/>
        <v>1</v>
      </c>
      <c r="J108" s="32">
        <f t="shared" si="26"/>
        <v>1</v>
      </c>
    </row>
    <row r="109" spans="1:10">
      <c r="A109" s="36" t="s">
        <v>25</v>
      </c>
      <c r="B109" s="55">
        <v>242</v>
      </c>
      <c r="C109" s="30">
        <v>242</v>
      </c>
      <c r="D109" s="18">
        <v>242</v>
      </c>
      <c r="E109" s="16">
        <f t="shared" si="22"/>
        <v>1</v>
      </c>
      <c r="F109" s="18"/>
      <c r="G109" s="16">
        <f t="shared" si="23"/>
        <v>0</v>
      </c>
      <c r="H109" s="18">
        <f t="shared" si="24"/>
        <v>242</v>
      </c>
      <c r="I109" s="16">
        <f t="shared" si="25"/>
        <v>1</v>
      </c>
      <c r="J109" s="32">
        <f t="shared" si="26"/>
        <v>1</v>
      </c>
    </row>
    <row r="110" spans="1:10">
      <c r="A110" s="35" t="s">
        <v>26</v>
      </c>
      <c r="B110" s="55">
        <v>126</v>
      </c>
      <c r="C110" s="30">
        <v>126</v>
      </c>
      <c r="D110" s="18">
        <v>126</v>
      </c>
      <c r="E110" s="16">
        <f t="shared" si="22"/>
        <v>1</v>
      </c>
      <c r="F110" s="18"/>
      <c r="G110" s="16">
        <f t="shared" si="23"/>
        <v>0</v>
      </c>
      <c r="H110" s="18">
        <f t="shared" si="24"/>
        <v>126</v>
      </c>
      <c r="I110" s="16">
        <f t="shared" si="25"/>
        <v>1</v>
      </c>
      <c r="J110" s="32">
        <f t="shared" si="26"/>
        <v>1</v>
      </c>
    </row>
    <row r="111" spans="1:10">
      <c r="A111" s="35" t="s">
        <v>27</v>
      </c>
      <c r="B111" s="56">
        <v>149</v>
      </c>
      <c r="C111" s="30">
        <v>149</v>
      </c>
      <c r="D111" s="56">
        <v>149</v>
      </c>
      <c r="E111" s="16">
        <f t="shared" si="22"/>
        <v>1</v>
      </c>
      <c r="F111" s="18"/>
      <c r="G111" s="16">
        <f t="shared" si="23"/>
        <v>0</v>
      </c>
      <c r="H111" s="18">
        <f t="shared" si="24"/>
        <v>149</v>
      </c>
      <c r="I111" s="16">
        <f t="shared" si="25"/>
        <v>1</v>
      </c>
      <c r="J111" s="32">
        <f t="shared" si="26"/>
        <v>1</v>
      </c>
    </row>
    <row r="112" spans="1:10">
      <c r="A112" s="35" t="s">
        <v>28</v>
      </c>
      <c r="B112" s="55">
        <v>75</v>
      </c>
      <c r="C112" s="30">
        <v>75</v>
      </c>
      <c r="D112" s="55">
        <v>75</v>
      </c>
      <c r="E112" s="16">
        <f t="shared" si="22"/>
        <v>1</v>
      </c>
      <c r="F112" s="18"/>
      <c r="G112" s="16">
        <f t="shared" si="23"/>
        <v>0</v>
      </c>
      <c r="H112" s="18">
        <f t="shared" si="24"/>
        <v>75</v>
      </c>
      <c r="I112" s="16">
        <f t="shared" si="25"/>
        <v>1</v>
      </c>
      <c r="J112" s="32">
        <f t="shared" si="26"/>
        <v>1</v>
      </c>
    </row>
    <row r="113" spans="1:10">
      <c r="A113" s="35" t="s">
        <v>29</v>
      </c>
      <c r="B113" s="55">
        <v>131</v>
      </c>
      <c r="C113" s="30">
        <v>131</v>
      </c>
      <c r="D113" s="18">
        <v>131</v>
      </c>
      <c r="E113" s="16">
        <f t="shared" si="22"/>
        <v>1</v>
      </c>
      <c r="F113" s="18"/>
      <c r="G113" s="16">
        <f t="shared" si="23"/>
        <v>0</v>
      </c>
      <c r="H113" s="18">
        <f t="shared" si="24"/>
        <v>131</v>
      </c>
      <c r="I113" s="16">
        <f t="shared" si="25"/>
        <v>1</v>
      </c>
      <c r="J113" s="32">
        <f t="shared" si="26"/>
        <v>1</v>
      </c>
    </row>
    <row r="114" spans="1:10">
      <c r="A114" s="35" t="s">
        <v>30</v>
      </c>
      <c r="B114" s="55">
        <v>311</v>
      </c>
      <c r="C114" s="30">
        <v>311</v>
      </c>
      <c r="D114" s="18">
        <v>311</v>
      </c>
      <c r="E114" s="16">
        <f t="shared" si="22"/>
        <v>1</v>
      </c>
      <c r="F114" s="18"/>
      <c r="G114" s="16">
        <f t="shared" si="23"/>
        <v>0</v>
      </c>
      <c r="H114" s="18">
        <f t="shared" si="24"/>
        <v>311</v>
      </c>
      <c r="I114" s="16">
        <f t="shared" si="25"/>
        <v>1</v>
      </c>
      <c r="J114" s="32">
        <f t="shared" si="26"/>
        <v>1</v>
      </c>
    </row>
    <row r="115" spans="1:10">
      <c r="A115" s="35" t="s">
        <v>31</v>
      </c>
      <c r="B115" s="56">
        <v>85</v>
      </c>
      <c r="C115" s="30">
        <v>85</v>
      </c>
      <c r="D115" s="56">
        <v>85</v>
      </c>
      <c r="E115" s="16">
        <f t="shared" si="22"/>
        <v>1</v>
      </c>
      <c r="F115" s="18"/>
      <c r="G115" s="16">
        <f t="shared" si="23"/>
        <v>0</v>
      </c>
      <c r="H115" s="18">
        <f t="shared" si="24"/>
        <v>85</v>
      </c>
      <c r="I115" s="16">
        <f t="shared" si="25"/>
        <v>1</v>
      </c>
      <c r="J115" s="32">
        <f t="shared" si="26"/>
        <v>1</v>
      </c>
    </row>
    <row r="116" spans="1:10">
      <c r="A116" s="35" t="s">
        <v>32</v>
      </c>
      <c r="B116" s="56">
        <v>39</v>
      </c>
      <c r="C116" s="30">
        <v>39</v>
      </c>
      <c r="D116" s="18">
        <v>39</v>
      </c>
      <c r="E116" s="16">
        <f t="shared" si="22"/>
        <v>1</v>
      </c>
      <c r="F116" s="18"/>
      <c r="G116" s="16">
        <f t="shared" si="23"/>
        <v>0</v>
      </c>
      <c r="H116" s="18">
        <f t="shared" si="24"/>
        <v>39</v>
      </c>
      <c r="I116" s="16">
        <f t="shared" si="25"/>
        <v>1</v>
      </c>
      <c r="J116" s="32">
        <f t="shared" si="26"/>
        <v>1</v>
      </c>
    </row>
    <row r="117" spans="1:10">
      <c r="A117" s="29" t="s">
        <v>35</v>
      </c>
      <c r="B117" s="29">
        <f>SUM(B103:B116)</f>
        <v>3365</v>
      </c>
      <c r="C117" s="34">
        <f>SUM(D117,F117)</f>
        <v>3365</v>
      </c>
      <c r="D117" s="20">
        <f>SUM(D103:D116)</f>
        <v>3365</v>
      </c>
      <c r="E117" s="31">
        <f>D117/$C117</f>
        <v>1</v>
      </c>
      <c r="F117" s="20">
        <f>SUM(F103:F116)</f>
        <v>0</v>
      </c>
      <c r="G117" s="31">
        <f>F117/$C117</f>
        <v>0</v>
      </c>
      <c r="H117" s="20">
        <f>SUM(H103:H116)</f>
        <v>3365</v>
      </c>
      <c r="I117" s="31">
        <f>H117/$C117</f>
        <v>1</v>
      </c>
      <c r="J117" s="32"/>
    </row>
    <row r="118" spans="1:10">
      <c r="A118" s="35" t="s">
        <v>19</v>
      </c>
      <c r="B118" s="17"/>
      <c r="C118" s="30"/>
      <c r="D118" s="18"/>
      <c r="E118" s="16"/>
      <c r="F118" s="18"/>
      <c r="G118" s="16"/>
      <c r="H118" s="18"/>
      <c r="I118" s="16"/>
      <c r="J118" s="32"/>
    </row>
    <row r="119" spans="1:10">
      <c r="A119" s="35" t="s">
        <v>20</v>
      </c>
      <c r="B119" s="33"/>
      <c r="C119" s="30"/>
      <c r="D119" s="33"/>
      <c r="E119" s="16"/>
      <c r="F119" s="18"/>
      <c r="G119" s="16"/>
      <c r="H119" s="18"/>
      <c r="I119" s="16"/>
      <c r="J119" s="32"/>
    </row>
    <row r="120" spans="1:10">
      <c r="A120" s="35" t="s">
        <v>21</v>
      </c>
      <c r="B120" s="17"/>
      <c r="C120" s="30"/>
      <c r="D120" s="17"/>
      <c r="E120" s="16"/>
      <c r="F120" s="18"/>
      <c r="G120" s="16"/>
      <c r="H120" s="18"/>
      <c r="I120" s="16"/>
      <c r="J120" s="32"/>
    </row>
    <row r="121" spans="1:10">
      <c r="A121" s="35" t="s">
        <v>22</v>
      </c>
      <c r="B121" s="30"/>
      <c r="C121" s="30"/>
      <c r="D121" s="18"/>
      <c r="E121" s="16"/>
      <c r="F121" s="18"/>
      <c r="G121" s="16"/>
      <c r="H121" s="18"/>
      <c r="I121" s="16"/>
      <c r="J121" s="32"/>
    </row>
    <row r="122" spans="1:10">
      <c r="A122" s="35" t="s">
        <v>23</v>
      </c>
      <c r="B122" s="18"/>
      <c r="C122" s="30"/>
      <c r="D122" s="18"/>
      <c r="E122" s="16"/>
      <c r="F122" s="18"/>
      <c r="G122" s="16"/>
      <c r="H122" s="18"/>
      <c r="I122" s="16"/>
      <c r="J122" s="32"/>
    </row>
    <row r="123" spans="1:10">
      <c r="A123" s="36" t="s">
        <v>24</v>
      </c>
      <c r="B123" s="17"/>
      <c r="C123" s="30"/>
      <c r="D123" s="18"/>
      <c r="E123" s="16"/>
      <c r="F123" s="18"/>
      <c r="G123" s="16"/>
      <c r="H123" s="18"/>
      <c r="I123" s="16"/>
      <c r="J123" s="32"/>
    </row>
    <row r="124" spans="1:10">
      <c r="A124" s="36" t="s">
        <v>25</v>
      </c>
      <c r="B124" s="17"/>
      <c r="C124" s="30"/>
      <c r="D124" s="18"/>
      <c r="E124" s="16"/>
      <c r="F124" s="18"/>
      <c r="G124" s="16"/>
      <c r="H124" s="18"/>
      <c r="I124" s="16"/>
      <c r="J124" s="32"/>
    </row>
    <row r="125" spans="1:10">
      <c r="A125" s="35" t="s">
        <v>26</v>
      </c>
      <c r="B125" s="17"/>
      <c r="C125" s="30"/>
      <c r="D125" s="18"/>
      <c r="E125" s="16"/>
      <c r="F125" s="18"/>
      <c r="G125" s="16"/>
      <c r="H125" s="18"/>
      <c r="I125" s="16"/>
      <c r="J125" s="32"/>
    </row>
    <row r="126" spans="1:10">
      <c r="A126" s="35" t="s">
        <v>27</v>
      </c>
      <c r="B126" s="33"/>
      <c r="C126" s="30"/>
      <c r="D126" s="33"/>
      <c r="E126" s="16"/>
      <c r="F126" s="18"/>
      <c r="G126" s="16"/>
      <c r="H126" s="18"/>
      <c r="I126" s="16"/>
      <c r="J126" s="32"/>
    </row>
    <row r="127" spans="1:10">
      <c r="A127" s="35" t="s">
        <v>28</v>
      </c>
      <c r="B127" s="17"/>
      <c r="C127" s="30"/>
      <c r="D127" s="17"/>
      <c r="E127" s="16"/>
      <c r="F127" s="18"/>
      <c r="G127" s="16"/>
      <c r="H127" s="18"/>
      <c r="I127" s="16"/>
      <c r="J127" s="32"/>
    </row>
    <row r="128" spans="1:10">
      <c r="A128" s="35" t="s">
        <v>29</v>
      </c>
      <c r="B128" s="17"/>
      <c r="C128" s="30"/>
      <c r="D128" s="18"/>
      <c r="E128" s="16"/>
      <c r="F128" s="18"/>
      <c r="G128" s="16"/>
      <c r="H128" s="18"/>
      <c r="I128" s="16"/>
      <c r="J128" s="32"/>
    </row>
    <row r="129" spans="1:16">
      <c r="A129" s="35" t="s">
        <v>30</v>
      </c>
      <c r="B129" s="17"/>
      <c r="C129" s="30"/>
      <c r="D129" s="18"/>
      <c r="E129" s="16"/>
      <c r="F129" s="18"/>
      <c r="G129" s="16"/>
      <c r="H129" s="18"/>
      <c r="I129" s="16"/>
      <c r="J129" s="32"/>
    </row>
    <row r="130" spans="1:16">
      <c r="A130" s="35" t="s">
        <v>31</v>
      </c>
      <c r="B130" s="33"/>
      <c r="C130" s="30"/>
      <c r="D130" s="33"/>
      <c r="E130" s="16"/>
      <c r="F130" s="18"/>
      <c r="G130" s="16"/>
      <c r="H130" s="18"/>
      <c r="I130" s="16"/>
      <c r="J130" s="32"/>
    </row>
    <row r="131" spans="1:16">
      <c r="A131" s="35" t="s">
        <v>32</v>
      </c>
      <c r="B131" s="33"/>
      <c r="C131" s="30"/>
      <c r="D131" s="18"/>
      <c r="E131" s="16"/>
      <c r="F131" s="18"/>
      <c r="G131" s="16"/>
      <c r="H131" s="18"/>
      <c r="I131" s="16"/>
      <c r="J131" s="32"/>
    </row>
    <row r="132" spans="1:16">
      <c r="A132" s="29" t="s">
        <v>36</v>
      </c>
      <c r="B132" s="29"/>
      <c r="C132" s="34"/>
      <c r="D132" s="20"/>
      <c r="E132" s="31"/>
      <c r="F132" s="20"/>
      <c r="G132" s="31"/>
      <c r="H132" s="20"/>
      <c r="I132" s="31"/>
      <c r="J132" s="32"/>
    </row>
    <row r="133" spans="1:16">
      <c r="A133" s="28" t="s">
        <v>1</v>
      </c>
      <c r="B133" s="29">
        <f>SUM(B87,B102,B117,B132)</f>
        <v>11472</v>
      </c>
      <c r="C133" s="29">
        <f>SUM(D133,F133)</f>
        <v>11472</v>
      </c>
      <c r="D133" s="29">
        <f>SUM(D87,D102,D117,D132)</f>
        <v>11472</v>
      </c>
      <c r="E133" s="31">
        <f>D133/$C133</f>
        <v>1</v>
      </c>
      <c r="F133" s="29">
        <f>SUM(F87,F102,F117,F132)</f>
        <v>0</v>
      </c>
      <c r="G133" s="31">
        <f>F133/$C133</f>
        <v>0</v>
      </c>
      <c r="H133" s="29">
        <f>SUM(H87,H102,H117,H132)</f>
        <v>11472</v>
      </c>
      <c r="I133" s="31">
        <f>H133/$C133</f>
        <v>1</v>
      </c>
      <c r="J133" s="28"/>
    </row>
    <row r="135" spans="1:16" ht="14.25">
      <c r="A135" s="74" t="s">
        <v>46</v>
      </c>
      <c r="B135" s="74"/>
      <c r="C135" s="74"/>
      <c r="D135" s="74"/>
      <c r="E135" s="74"/>
      <c r="F135" s="74"/>
      <c r="G135" s="74"/>
      <c r="H135" s="74"/>
      <c r="I135" s="74"/>
      <c r="J135" s="74"/>
    </row>
    <row r="137" spans="1:16" ht="12.75" customHeight="1">
      <c r="A137" s="65" t="s">
        <v>8</v>
      </c>
      <c r="B137" s="67" t="s">
        <v>14</v>
      </c>
      <c r="C137" s="67" t="s">
        <v>15</v>
      </c>
      <c r="D137" s="72" t="s">
        <v>10</v>
      </c>
      <c r="E137" s="73"/>
      <c r="F137" s="72" t="s">
        <v>11</v>
      </c>
      <c r="G137" s="73"/>
      <c r="H137" s="69" t="s">
        <v>6</v>
      </c>
      <c r="I137" s="70"/>
      <c r="J137" s="71"/>
      <c r="K137" s="23"/>
      <c r="L137" s="21"/>
      <c r="M137" s="24"/>
      <c r="N137" s="21"/>
      <c r="O137" s="13"/>
      <c r="P137" s="10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26" t="s">
        <v>2</v>
      </c>
      <c r="I138" s="27" t="s">
        <v>3</v>
      </c>
      <c r="J138" s="26" t="s">
        <v>7</v>
      </c>
    </row>
    <row r="139" spans="1:16" ht="12.75" customHeight="1">
      <c r="A139" s="35" t="s">
        <v>19</v>
      </c>
      <c r="B139" s="55">
        <v>518</v>
      </c>
      <c r="C139" s="30">
        <v>518</v>
      </c>
      <c r="D139" s="18">
        <v>518</v>
      </c>
      <c r="E139" s="16">
        <f t="shared" ref="E139:E141" si="27">D139/$C139</f>
        <v>1</v>
      </c>
      <c r="F139" s="18"/>
      <c r="G139" s="16">
        <f t="shared" ref="G139:G167" si="28">F139/$C139</f>
        <v>0</v>
      </c>
      <c r="H139" s="18">
        <f>SUM(D139)</f>
        <v>518</v>
      </c>
      <c r="I139" s="16">
        <f>H139/$C139</f>
        <v>1</v>
      </c>
      <c r="J139" s="32">
        <f>RANK(I139,I$7:I$20,0)</f>
        <v>1</v>
      </c>
    </row>
    <row r="140" spans="1:16" ht="12.75" customHeight="1">
      <c r="A140" s="35" t="s">
        <v>20</v>
      </c>
      <c r="B140" s="56">
        <v>490</v>
      </c>
      <c r="C140" s="30">
        <v>490</v>
      </c>
      <c r="D140" s="56">
        <v>490</v>
      </c>
      <c r="E140" s="16">
        <f t="shared" si="27"/>
        <v>1</v>
      </c>
      <c r="F140" s="18"/>
      <c r="G140" s="16">
        <f t="shared" si="28"/>
        <v>0</v>
      </c>
      <c r="H140" s="18">
        <f t="shared" ref="H140:H152" si="29">SUM(D140)</f>
        <v>490</v>
      </c>
      <c r="I140" s="16">
        <f t="shared" ref="I140:I152" si="30">H140/$C140</f>
        <v>1</v>
      </c>
      <c r="J140" s="32">
        <f t="shared" ref="J140:J152" si="31">RANK(I140,I$7:I$20,0)</f>
        <v>1</v>
      </c>
    </row>
    <row r="141" spans="1:16" ht="12.75" customHeight="1">
      <c r="A141" s="35" t="s">
        <v>21</v>
      </c>
      <c r="B141" s="55">
        <v>583</v>
      </c>
      <c r="C141" s="30">
        <v>583</v>
      </c>
      <c r="D141" s="55">
        <v>583</v>
      </c>
      <c r="E141" s="16">
        <f t="shared" si="27"/>
        <v>1</v>
      </c>
      <c r="F141" s="18"/>
      <c r="G141" s="16">
        <f t="shared" si="28"/>
        <v>0</v>
      </c>
      <c r="H141" s="18">
        <f t="shared" si="29"/>
        <v>583</v>
      </c>
      <c r="I141" s="16">
        <f t="shared" si="30"/>
        <v>1</v>
      </c>
      <c r="J141" s="32">
        <f t="shared" si="31"/>
        <v>1</v>
      </c>
    </row>
    <row r="142" spans="1:16" ht="12.75" customHeight="1">
      <c r="A142" s="35" t="s">
        <v>22</v>
      </c>
      <c r="B142" s="30">
        <v>300</v>
      </c>
      <c r="C142" s="30">
        <v>300</v>
      </c>
      <c r="D142" s="18">
        <v>300</v>
      </c>
      <c r="E142" s="16">
        <v>1</v>
      </c>
      <c r="F142" s="18"/>
      <c r="G142" s="16">
        <f t="shared" si="28"/>
        <v>0</v>
      </c>
      <c r="H142" s="18">
        <f t="shared" si="29"/>
        <v>300</v>
      </c>
      <c r="I142" s="16">
        <f t="shared" si="30"/>
        <v>1</v>
      </c>
      <c r="J142" s="32">
        <f t="shared" si="31"/>
        <v>1</v>
      </c>
    </row>
    <row r="143" spans="1:16" ht="12.75" customHeight="1">
      <c r="A143" s="35" t="s">
        <v>23</v>
      </c>
      <c r="B143" s="18">
        <v>384</v>
      </c>
      <c r="C143" s="30">
        <v>384</v>
      </c>
      <c r="D143" s="18">
        <v>384</v>
      </c>
      <c r="E143" s="16">
        <f t="shared" ref="E143:E167" si="32">D143/$C143</f>
        <v>1</v>
      </c>
      <c r="F143" s="18"/>
      <c r="G143" s="16">
        <f t="shared" si="28"/>
        <v>0</v>
      </c>
      <c r="H143" s="18">
        <f t="shared" si="29"/>
        <v>384</v>
      </c>
      <c r="I143" s="16">
        <f t="shared" si="30"/>
        <v>1</v>
      </c>
      <c r="J143" s="32">
        <f t="shared" si="31"/>
        <v>1</v>
      </c>
    </row>
    <row r="144" spans="1:16" ht="12.75" customHeight="1">
      <c r="A144" s="36" t="s">
        <v>24</v>
      </c>
      <c r="B144" s="55">
        <v>305</v>
      </c>
      <c r="C144" s="30">
        <v>305</v>
      </c>
      <c r="D144" s="18">
        <v>305</v>
      </c>
      <c r="E144" s="16">
        <f t="shared" si="32"/>
        <v>1</v>
      </c>
      <c r="F144" s="18"/>
      <c r="G144" s="16">
        <f t="shared" si="28"/>
        <v>0</v>
      </c>
      <c r="H144" s="18">
        <f t="shared" si="29"/>
        <v>305</v>
      </c>
      <c r="I144" s="16">
        <f t="shared" si="30"/>
        <v>1</v>
      </c>
      <c r="J144" s="32">
        <f t="shared" si="31"/>
        <v>1</v>
      </c>
    </row>
    <row r="145" spans="1:10" ht="12.75" customHeight="1">
      <c r="A145" s="36" t="s">
        <v>25</v>
      </c>
      <c r="B145" s="55">
        <v>288</v>
      </c>
      <c r="C145" s="30">
        <v>288</v>
      </c>
      <c r="D145" s="18">
        <v>288</v>
      </c>
      <c r="E145" s="16">
        <f t="shared" si="32"/>
        <v>1</v>
      </c>
      <c r="F145" s="18"/>
      <c r="G145" s="16">
        <f t="shared" si="28"/>
        <v>0</v>
      </c>
      <c r="H145" s="18">
        <f t="shared" si="29"/>
        <v>288</v>
      </c>
      <c r="I145" s="16">
        <f t="shared" si="30"/>
        <v>1</v>
      </c>
      <c r="J145" s="32">
        <f t="shared" si="31"/>
        <v>1</v>
      </c>
    </row>
    <row r="146" spans="1:10" ht="12.75" customHeight="1">
      <c r="A146" s="35" t="s">
        <v>26</v>
      </c>
      <c r="B146" s="55">
        <v>165</v>
      </c>
      <c r="C146" s="30">
        <v>165</v>
      </c>
      <c r="D146" s="18">
        <v>165</v>
      </c>
      <c r="E146" s="16">
        <f t="shared" si="32"/>
        <v>1</v>
      </c>
      <c r="F146" s="18"/>
      <c r="G146" s="16">
        <f t="shared" si="28"/>
        <v>0</v>
      </c>
      <c r="H146" s="18">
        <f t="shared" si="29"/>
        <v>165</v>
      </c>
      <c r="I146" s="16">
        <f t="shared" si="30"/>
        <v>1</v>
      </c>
      <c r="J146" s="32">
        <f t="shared" si="31"/>
        <v>1</v>
      </c>
    </row>
    <row r="147" spans="1:10" ht="12.75" customHeight="1">
      <c r="A147" s="35" t="s">
        <v>27</v>
      </c>
      <c r="B147" s="56">
        <v>181</v>
      </c>
      <c r="C147" s="30">
        <v>181</v>
      </c>
      <c r="D147" s="56">
        <v>181</v>
      </c>
      <c r="E147" s="16">
        <f t="shared" si="32"/>
        <v>1</v>
      </c>
      <c r="F147" s="18"/>
      <c r="G147" s="16">
        <f t="shared" si="28"/>
        <v>0</v>
      </c>
      <c r="H147" s="18">
        <f t="shared" si="29"/>
        <v>181</v>
      </c>
      <c r="I147" s="16">
        <f t="shared" si="30"/>
        <v>1</v>
      </c>
      <c r="J147" s="32">
        <f t="shared" si="31"/>
        <v>1</v>
      </c>
    </row>
    <row r="148" spans="1:10" ht="12.75" customHeight="1">
      <c r="A148" s="35" t="s">
        <v>28</v>
      </c>
      <c r="B148" s="55">
        <v>96</v>
      </c>
      <c r="C148" s="30">
        <f>SUM(D148,F148)</f>
        <v>96</v>
      </c>
      <c r="D148" s="55">
        <v>96</v>
      </c>
      <c r="E148" s="16">
        <f t="shared" si="32"/>
        <v>1</v>
      </c>
      <c r="F148" s="18"/>
      <c r="G148" s="16">
        <f t="shared" si="28"/>
        <v>0</v>
      </c>
      <c r="H148" s="18">
        <f t="shared" si="29"/>
        <v>96</v>
      </c>
      <c r="I148" s="16">
        <f t="shared" si="30"/>
        <v>1</v>
      </c>
      <c r="J148" s="32">
        <f t="shared" si="31"/>
        <v>1</v>
      </c>
    </row>
    <row r="149" spans="1:10" ht="12.75" customHeight="1">
      <c r="A149" s="35" t="s">
        <v>29</v>
      </c>
      <c r="B149" s="55">
        <v>236</v>
      </c>
      <c r="C149" s="30">
        <v>236</v>
      </c>
      <c r="D149" s="18">
        <v>236</v>
      </c>
      <c r="E149" s="16">
        <f t="shared" si="32"/>
        <v>1</v>
      </c>
      <c r="F149" s="18"/>
      <c r="G149" s="16">
        <f t="shared" si="28"/>
        <v>0</v>
      </c>
      <c r="H149" s="18">
        <f t="shared" si="29"/>
        <v>236</v>
      </c>
      <c r="I149" s="16">
        <f t="shared" si="30"/>
        <v>1</v>
      </c>
      <c r="J149" s="32">
        <f t="shared" si="31"/>
        <v>1</v>
      </c>
    </row>
    <row r="150" spans="1:10" ht="12.75" customHeight="1">
      <c r="A150" s="35" t="s">
        <v>30</v>
      </c>
      <c r="B150" s="55">
        <v>388</v>
      </c>
      <c r="C150" s="30">
        <v>388</v>
      </c>
      <c r="D150" s="18">
        <v>388</v>
      </c>
      <c r="E150" s="16">
        <f t="shared" si="32"/>
        <v>1</v>
      </c>
      <c r="F150" s="18"/>
      <c r="G150" s="16">
        <f t="shared" si="28"/>
        <v>0</v>
      </c>
      <c r="H150" s="18">
        <f t="shared" si="29"/>
        <v>388</v>
      </c>
      <c r="I150" s="16">
        <f t="shared" si="30"/>
        <v>1</v>
      </c>
      <c r="J150" s="32">
        <f t="shared" si="31"/>
        <v>1</v>
      </c>
    </row>
    <row r="151" spans="1:10" ht="12.75" customHeight="1">
      <c r="A151" s="35" t="s">
        <v>31</v>
      </c>
      <c r="B151" s="56">
        <v>57</v>
      </c>
      <c r="C151" s="30">
        <v>57</v>
      </c>
      <c r="D151" s="56">
        <v>57</v>
      </c>
      <c r="E151" s="16">
        <f t="shared" si="32"/>
        <v>1</v>
      </c>
      <c r="F151" s="18"/>
      <c r="G151" s="16">
        <f t="shared" si="28"/>
        <v>0</v>
      </c>
      <c r="H151" s="18">
        <f t="shared" si="29"/>
        <v>57</v>
      </c>
      <c r="I151" s="16">
        <f t="shared" si="30"/>
        <v>1</v>
      </c>
      <c r="J151" s="32">
        <f t="shared" si="31"/>
        <v>1</v>
      </c>
    </row>
    <row r="152" spans="1:10" ht="12.75" customHeight="1">
      <c r="A152" s="35" t="s">
        <v>32</v>
      </c>
      <c r="B152" s="56">
        <v>19</v>
      </c>
      <c r="C152" s="30">
        <v>19</v>
      </c>
      <c r="D152" s="18">
        <v>19</v>
      </c>
      <c r="E152" s="16">
        <f t="shared" si="32"/>
        <v>1</v>
      </c>
      <c r="F152" s="18"/>
      <c r="G152" s="16">
        <f t="shared" si="28"/>
        <v>0</v>
      </c>
      <c r="H152" s="18">
        <f t="shared" si="29"/>
        <v>19</v>
      </c>
      <c r="I152" s="16">
        <f t="shared" si="30"/>
        <v>1</v>
      </c>
      <c r="J152" s="32">
        <f t="shared" si="31"/>
        <v>1</v>
      </c>
    </row>
    <row r="153" spans="1:10">
      <c r="A153" s="29" t="s">
        <v>33</v>
      </c>
      <c r="B153" s="29">
        <f>SUM(B139:B152)</f>
        <v>4010</v>
      </c>
      <c r="C153" s="34">
        <f>SUM(D153,F153)</f>
        <v>4010</v>
      </c>
      <c r="D153" s="20">
        <f>SUM(D139:D152)</f>
        <v>4010</v>
      </c>
      <c r="E153" s="31">
        <f t="shared" si="32"/>
        <v>1</v>
      </c>
      <c r="F153" s="20">
        <f>SUM(F139:F152)</f>
        <v>0</v>
      </c>
      <c r="G153" s="31">
        <f t="shared" si="28"/>
        <v>0</v>
      </c>
      <c r="H153" s="20">
        <f>SUM(H139:H152)</f>
        <v>4010</v>
      </c>
      <c r="I153" s="31">
        <f>H153/$C153</f>
        <v>1</v>
      </c>
      <c r="J153" s="32"/>
    </row>
    <row r="154" spans="1:10">
      <c r="A154" s="35" t="s">
        <v>19</v>
      </c>
      <c r="B154" s="55">
        <v>610</v>
      </c>
      <c r="C154" s="30">
        <v>610</v>
      </c>
      <c r="D154" s="18">
        <v>610</v>
      </c>
      <c r="E154" s="16">
        <f t="shared" si="32"/>
        <v>1</v>
      </c>
      <c r="F154" s="18"/>
      <c r="G154" s="16">
        <f t="shared" si="28"/>
        <v>0</v>
      </c>
      <c r="H154" s="18">
        <f>SUM(D154)</f>
        <v>610</v>
      </c>
      <c r="I154" s="16">
        <f>H154/$C154</f>
        <v>1</v>
      </c>
      <c r="J154" s="32">
        <f>RANK(I154,I$22:I$35,0)</f>
        <v>1</v>
      </c>
    </row>
    <row r="155" spans="1:10">
      <c r="A155" s="35" t="s">
        <v>20</v>
      </c>
      <c r="B155" s="56">
        <v>706</v>
      </c>
      <c r="C155" s="30">
        <v>706</v>
      </c>
      <c r="D155" s="56">
        <v>706</v>
      </c>
      <c r="E155" s="16">
        <f t="shared" si="32"/>
        <v>1</v>
      </c>
      <c r="F155" s="18"/>
      <c r="G155" s="16">
        <f t="shared" si="28"/>
        <v>0</v>
      </c>
      <c r="H155" s="18">
        <f t="shared" ref="H155:H167" si="33">SUM(D155)</f>
        <v>706</v>
      </c>
      <c r="I155" s="16">
        <f t="shared" ref="I155:I167" si="34">H155/$C155</f>
        <v>1</v>
      </c>
      <c r="J155" s="32">
        <f t="shared" ref="J155:J167" si="35">RANK(I155,I$22:I$35,0)</f>
        <v>1</v>
      </c>
    </row>
    <row r="156" spans="1:10">
      <c r="A156" s="35" t="s">
        <v>21</v>
      </c>
      <c r="B156" s="55">
        <v>555</v>
      </c>
      <c r="C156" s="30">
        <v>555</v>
      </c>
      <c r="D156" s="55">
        <v>555</v>
      </c>
      <c r="E156" s="16">
        <f t="shared" si="32"/>
        <v>1</v>
      </c>
      <c r="F156" s="18"/>
      <c r="G156" s="16">
        <f t="shared" si="28"/>
        <v>0</v>
      </c>
      <c r="H156" s="18">
        <f t="shared" si="33"/>
        <v>555</v>
      </c>
      <c r="I156" s="16">
        <f t="shared" si="34"/>
        <v>1</v>
      </c>
      <c r="J156" s="32">
        <f t="shared" si="35"/>
        <v>1</v>
      </c>
    </row>
    <row r="157" spans="1:10">
      <c r="A157" s="35" t="s">
        <v>22</v>
      </c>
      <c r="B157" s="30">
        <v>332</v>
      </c>
      <c r="C157" s="30">
        <v>332</v>
      </c>
      <c r="D157" s="18">
        <v>332</v>
      </c>
      <c r="E157" s="16">
        <f t="shared" si="32"/>
        <v>1</v>
      </c>
      <c r="F157" s="18"/>
      <c r="G157" s="16">
        <f t="shared" si="28"/>
        <v>0</v>
      </c>
      <c r="H157" s="18">
        <f t="shared" si="33"/>
        <v>332</v>
      </c>
      <c r="I157" s="16">
        <f t="shared" si="34"/>
        <v>1</v>
      </c>
      <c r="J157" s="32">
        <f t="shared" si="35"/>
        <v>1</v>
      </c>
    </row>
    <row r="158" spans="1:10">
      <c r="A158" s="35" t="s">
        <v>23</v>
      </c>
      <c r="B158" s="18">
        <v>362</v>
      </c>
      <c r="C158" s="30">
        <v>362</v>
      </c>
      <c r="D158" s="18">
        <v>362</v>
      </c>
      <c r="E158" s="16">
        <f t="shared" si="32"/>
        <v>1</v>
      </c>
      <c r="F158" s="18"/>
      <c r="G158" s="16">
        <f t="shared" si="28"/>
        <v>0</v>
      </c>
      <c r="H158" s="18">
        <f t="shared" si="33"/>
        <v>362</v>
      </c>
      <c r="I158" s="16">
        <f t="shared" si="34"/>
        <v>1</v>
      </c>
      <c r="J158" s="32">
        <f t="shared" si="35"/>
        <v>1</v>
      </c>
    </row>
    <row r="159" spans="1:10">
      <c r="A159" s="36" t="s">
        <v>24</v>
      </c>
      <c r="B159" s="55">
        <v>260</v>
      </c>
      <c r="C159" s="30">
        <v>260</v>
      </c>
      <c r="D159" s="18">
        <v>260</v>
      </c>
      <c r="E159" s="16">
        <f t="shared" si="32"/>
        <v>1</v>
      </c>
      <c r="F159" s="18"/>
      <c r="G159" s="16">
        <f t="shared" si="28"/>
        <v>0</v>
      </c>
      <c r="H159" s="18">
        <f t="shared" si="33"/>
        <v>260</v>
      </c>
      <c r="I159" s="16">
        <f t="shared" si="34"/>
        <v>1</v>
      </c>
      <c r="J159" s="32">
        <f t="shared" si="35"/>
        <v>1</v>
      </c>
    </row>
    <row r="160" spans="1:10">
      <c r="A160" s="36" t="s">
        <v>25</v>
      </c>
      <c r="B160" s="55">
        <v>267</v>
      </c>
      <c r="C160" s="30">
        <v>267</v>
      </c>
      <c r="D160" s="18">
        <v>267</v>
      </c>
      <c r="E160" s="16">
        <f t="shared" si="32"/>
        <v>1</v>
      </c>
      <c r="F160" s="18"/>
      <c r="G160" s="16">
        <f t="shared" si="28"/>
        <v>0</v>
      </c>
      <c r="H160" s="18">
        <f t="shared" si="33"/>
        <v>267</v>
      </c>
      <c r="I160" s="16">
        <f t="shared" si="34"/>
        <v>1</v>
      </c>
      <c r="J160" s="32">
        <f t="shared" si="35"/>
        <v>1</v>
      </c>
    </row>
    <row r="161" spans="1:10">
      <c r="A161" s="35" t="s">
        <v>26</v>
      </c>
      <c r="B161" s="55">
        <v>113</v>
      </c>
      <c r="C161" s="30">
        <v>113</v>
      </c>
      <c r="D161" s="18">
        <v>113</v>
      </c>
      <c r="E161" s="16">
        <f t="shared" si="32"/>
        <v>1</v>
      </c>
      <c r="F161" s="18"/>
      <c r="G161" s="16">
        <f t="shared" si="28"/>
        <v>0</v>
      </c>
      <c r="H161" s="18">
        <f t="shared" si="33"/>
        <v>113</v>
      </c>
      <c r="I161" s="16">
        <f t="shared" si="34"/>
        <v>1</v>
      </c>
      <c r="J161" s="32">
        <f t="shared" si="35"/>
        <v>1</v>
      </c>
    </row>
    <row r="162" spans="1:10">
      <c r="A162" s="35" t="s">
        <v>27</v>
      </c>
      <c r="B162" s="56">
        <v>159</v>
      </c>
      <c r="C162" s="30">
        <v>159</v>
      </c>
      <c r="D162" s="56">
        <v>159</v>
      </c>
      <c r="E162" s="16">
        <f t="shared" si="32"/>
        <v>1</v>
      </c>
      <c r="F162" s="18"/>
      <c r="G162" s="16">
        <f t="shared" si="28"/>
        <v>0</v>
      </c>
      <c r="H162" s="18">
        <f t="shared" si="33"/>
        <v>159</v>
      </c>
      <c r="I162" s="16">
        <f t="shared" si="34"/>
        <v>1</v>
      </c>
      <c r="J162" s="32">
        <f t="shared" si="35"/>
        <v>1</v>
      </c>
    </row>
    <row r="163" spans="1:10">
      <c r="A163" s="35" t="s">
        <v>28</v>
      </c>
      <c r="B163" s="55">
        <v>94</v>
      </c>
      <c r="C163" s="30">
        <f>SUM(D163,F163)</f>
        <v>94</v>
      </c>
      <c r="D163" s="55">
        <v>94</v>
      </c>
      <c r="E163" s="16">
        <f t="shared" si="32"/>
        <v>1</v>
      </c>
      <c r="F163" s="18"/>
      <c r="G163" s="16">
        <f t="shared" si="28"/>
        <v>0</v>
      </c>
      <c r="H163" s="18">
        <f t="shared" si="33"/>
        <v>94</v>
      </c>
      <c r="I163" s="16">
        <f t="shared" si="34"/>
        <v>1</v>
      </c>
      <c r="J163" s="32">
        <f t="shared" si="35"/>
        <v>1</v>
      </c>
    </row>
    <row r="164" spans="1:10">
      <c r="A164" s="35" t="s">
        <v>29</v>
      </c>
      <c r="B164" s="55">
        <v>194</v>
      </c>
      <c r="C164" s="30">
        <v>194</v>
      </c>
      <c r="D164" s="18">
        <v>194</v>
      </c>
      <c r="E164" s="16">
        <f t="shared" si="32"/>
        <v>1</v>
      </c>
      <c r="F164" s="18"/>
      <c r="G164" s="16">
        <f t="shared" si="28"/>
        <v>0</v>
      </c>
      <c r="H164" s="18">
        <f t="shared" si="33"/>
        <v>194</v>
      </c>
      <c r="I164" s="16">
        <f t="shared" si="34"/>
        <v>1</v>
      </c>
      <c r="J164" s="32">
        <f t="shared" si="35"/>
        <v>1</v>
      </c>
    </row>
    <row r="165" spans="1:10">
      <c r="A165" s="35" t="s">
        <v>30</v>
      </c>
      <c r="B165" s="55">
        <v>324</v>
      </c>
      <c r="C165" s="30">
        <v>324</v>
      </c>
      <c r="D165" s="18">
        <v>324</v>
      </c>
      <c r="E165" s="16">
        <f t="shared" si="32"/>
        <v>1</v>
      </c>
      <c r="F165" s="18"/>
      <c r="G165" s="16">
        <f t="shared" si="28"/>
        <v>0</v>
      </c>
      <c r="H165" s="18">
        <f t="shared" si="33"/>
        <v>324</v>
      </c>
      <c r="I165" s="16">
        <f t="shared" si="34"/>
        <v>1</v>
      </c>
      <c r="J165" s="32">
        <f t="shared" si="35"/>
        <v>1</v>
      </c>
    </row>
    <row r="166" spans="1:10">
      <c r="A166" s="35" t="s">
        <v>31</v>
      </c>
      <c r="B166" s="56">
        <v>99</v>
      </c>
      <c r="C166" s="30">
        <v>99</v>
      </c>
      <c r="D166" s="56">
        <v>99</v>
      </c>
      <c r="E166" s="16">
        <f t="shared" si="32"/>
        <v>1</v>
      </c>
      <c r="F166" s="18"/>
      <c r="G166" s="16">
        <f t="shared" si="28"/>
        <v>0</v>
      </c>
      <c r="H166" s="18">
        <f t="shared" si="33"/>
        <v>99</v>
      </c>
      <c r="I166" s="16">
        <f t="shared" si="34"/>
        <v>1</v>
      </c>
      <c r="J166" s="32">
        <f t="shared" si="35"/>
        <v>1</v>
      </c>
    </row>
    <row r="167" spans="1:10">
      <c r="A167" s="35" t="s">
        <v>32</v>
      </c>
      <c r="B167" s="56">
        <v>22</v>
      </c>
      <c r="C167" s="30">
        <v>22</v>
      </c>
      <c r="D167" s="18">
        <v>22</v>
      </c>
      <c r="E167" s="16">
        <f t="shared" si="32"/>
        <v>1</v>
      </c>
      <c r="F167" s="18"/>
      <c r="G167" s="16">
        <f t="shared" si="28"/>
        <v>0</v>
      </c>
      <c r="H167" s="18">
        <f t="shared" si="33"/>
        <v>22</v>
      </c>
      <c r="I167" s="16">
        <f t="shared" si="34"/>
        <v>1</v>
      </c>
      <c r="J167" s="32">
        <f t="shared" si="35"/>
        <v>1</v>
      </c>
    </row>
    <row r="168" spans="1:10">
      <c r="A168" s="29" t="s">
        <v>34</v>
      </c>
      <c r="B168" s="29">
        <f>SUM(B154:B167)</f>
        <v>4097</v>
      </c>
      <c r="C168" s="34">
        <f>SUM(D168,F168)</f>
        <v>4097</v>
      </c>
      <c r="D168" s="20">
        <f>SUM(D154:D167)</f>
        <v>4097</v>
      </c>
      <c r="E168" s="31">
        <f>D168/$C168</f>
        <v>1</v>
      </c>
      <c r="F168" s="20">
        <f>SUM(F154:F167)</f>
        <v>0</v>
      </c>
      <c r="G168" s="31">
        <f>F168/$C168</f>
        <v>0</v>
      </c>
      <c r="H168" s="20">
        <f>SUM(H154:H167)</f>
        <v>4097</v>
      </c>
      <c r="I168" s="31">
        <f>H168/$C168</f>
        <v>1</v>
      </c>
      <c r="J168" s="32"/>
    </row>
    <row r="169" spans="1:10">
      <c r="A169" s="35" t="s">
        <v>19</v>
      </c>
      <c r="B169" s="55">
        <v>495</v>
      </c>
      <c r="C169" s="30">
        <v>495</v>
      </c>
      <c r="D169" s="18">
        <v>495</v>
      </c>
      <c r="E169" s="16">
        <f t="shared" ref="E169:E182" si="36">D169/$C169</f>
        <v>1</v>
      </c>
      <c r="F169" s="18"/>
      <c r="G169" s="16">
        <f t="shared" ref="G169:G182" si="37">F169/$C169</f>
        <v>0</v>
      </c>
      <c r="H169" s="18">
        <f>SUM(D169)</f>
        <v>495</v>
      </c>
      <c r="I169" s="16">
        <f>H169/$C169</f>
        <v>1</v>
      </c>
      <c r="J169" s="32">
        <f>RANK(I169,I$37:I$50,0)</f>
        <v>1</v>
      </c>
    </row>
    <row r="170" spans="1:10">
      <c r="A170" s="35" t="s">
        <v>20</v>
      </c>
      <c r="B170" s="56">
        <v>470</v>
      </c>
      <c r="C170" s="30">
        <v>470</v>
      </c>
      <c r="D170" s="56">
        <v>470</v>
      </c>
      <c r="E170" s="16">
        <f t="shared" si="36"/>
        <v>1</v>
      </c>
      <c r="F170" s="18"/>
      <c r="G170" s="16">
        <f t="shared" si="37"/>
        <v>0</v>
      </c>
      <c r="H170" s="18">
        <f t="shared" ref="H170:H182" si="38">SUM(D170)</f>
        <v>470</v>
      </c>
      <c r="I170" s="16">
        <f t="shared" ref="I170:I182" si="39">H170/$C170</f>
        <v>1</v>
      </c>
      <c r="J170" s="32">
        <f t="shared" ref="J170:J182" si="40">RANK(I170,I$37:I$50,0)</f>
        <v>1</v>
      </c>
    </row>
    <row r="171" spans="1:10">
      <c r="A171" s="35" t="s">
        <v>21</v>
      </c>
      <c r="B171" s="55">
        <v>329</v>
      </c>
      <c r="C171" s="30">
        <v>329</v>
      </c>
      <c r="D171" s="55">
        <v>329</v>
      </c>
      <c r="E171" s="16">
        <f t="shared" si="36"/>
        <v>1</v>
      </c>
      <c r="F171" s="18"/>
      <c r="G171" s="16">
        <f t="shared" si="37"/>
        <v>0</v>
      </c>
      <c r="H171" s="18">
        <f t="shared" si="38"/>
        <v>329</v>
      </c>
      <c r="I171" s="16">
        <f t="shared" si="39"/>
        <v>1</v>
      </c>
      <c r="J171" s="32">
        <f t="shared" si="40"/>
        <v>1</v>
      </c>
    </row>
    <row r="172" spans="1:10">
      <c r="A172" s="35" t="s">
        <v>22</v>
      </c>
      <c r="B172" s="30">
        <v>377</v>
      </c>
      <c r="C172" s="30">
        <f>SUM(D172,F172)</f>
        <v>377</v>
      </c>
      <c r="D172" s="18">
        <v>377</v>
      </c>
      <c r="E172" s="16">
        <f t="shared" si="36"/>
        <v>1</v>
      </c>
      <c r="F172" s="18"/>
      <c r="G172" s="16">
        <f t="shared" si="37"/>
        <v>0</v>
      </c>
      <c r="H172" s="18">
        <f t="shared" si="38"/>
        <v>377</v>
      </c>
      <c r="I172" s="16">
        <f t="shared" si="39"/>
        <v>1</v>
      </c>
      <c r="J172" s="32">
        <f t="shared" si="40"/>
        <v>1</v>
      </c>
    </row>
    <row r="173" spans="1:10">
      <c r="A173" s="35" t="s">
        <v>23</v>
      </c>
      <c r="B173" s="18">
        <v>295</v>
      </c>
      <c r="C173" s="30">
        <v>295</v>
      </c>
      <c r="D173" s="18">
        <v>295</v>
      </c>
      <c r="E173" s="16">
        <f t="shared" si="36"/>
        <v>1</v>
      </c>
      <c r="F173" s="18"/>
      <c r="G173" s="16">
        <f t="shared" si="37"/>
        <v>0</v>
      </c>
      <c r="H173" s="18">
        <f t="shared" si="38"/>
        <v>295</v>
      </c>
      <c r="I173" s="16">
        <f t="shared" si="39"/>
        <v>1</v>
      </c>
      <c r="J173" s="32">
        <f t="shared" si="40"/>
        <v>1</v>
      </c>
    </row>
    <row r="174" spans="1:10">
      <c r="A174" s="36" t="s">
        <v>24</v>
      </c>
      <c r="B174" s="55">
        <v>241</v>
      </c>
      <c r="C174" s="30">
        <v>241</v>
      </c>
      <c r="D174" s="18">
        <v>241</v>
      </c>
      <c r="E174" s="16">
        <f t="shared" si="36"/>
        <v>1</v>
      </c>
      <c r="F174" s="18"/>
      <c r="G174" s="16">
        <f t="shared" si="37"/>
        <v>0</v>
      </c>
      <c r="H174" s="18">
        <f t="shared" si="38"/>
        <v>241</v>
      </c>
      <c r="I174" s="16">
        <f t="shared" si="39"/>
        <v>1</v>
      </c>
      <c r="J174" s="32">
        <f t="shared" si="40"/>
        <v>1</v>
      </c>
    </row>
    <row r="175" spans="1:10">
      <c r="A175" s="36" t="s">
        <v>25</v>
      </c>
      <c r="B175" s="55">
        <v>242</v>
      </c>
      <c r="C175" s="30">
        <v>242</v>
      </c>
      <c r="D175" s="18">
        <v>242</v>
      </c>
      <c r="E175" s="16">
        <f t="shared" si="36"/>
        <v>1</v>
      </c>
      <c r="F175" s="18"/>
      <c r="G175" s="16">
        <f t="shared" si="37"/>
        <v>0</v>
      </c>
      <c r="H175" s="18">
        <f t="shared" si="38"/>
        <v>242</v>
      </c>
      <c r="I175" s="16">
        <f t="shared" si="39"/>
        <v>1</v>
      </c>
      <c r="J175" s="32">
        <f t="shared" si="40"/>
        <v>1</v>
      </c>
    </row>
    <row r="176" spans="1:10">
      <c r="A176" s="35" t="s">
        <v>26</v>
      </c>
      <c r="B176" s="55">
        <v>126</v>
      </c>
      <c r="C176" s="30">
        <v>126</v>
      </c>
      <c r="D176" s="18">
        <v>126</v>
      </c>
      <c r="E176" s="16">
        <f t="shared" si="36"/>
        <v>1</v>
      </c>
      <c r="F176" s="18"/>
      <c r="G176" s="16">
        <f t="shared" si="37"/>
        <v>0</v>
      </c>
      <c r="H176" s="18">
        <f t="shared" si="38"/>
        <v>126</v>
      </c>
      <c r="I176" s="16">
        <f t="shared" si="39"/>
        <v>1</v>
      </c>
      <c r="J176" s="32">
        <f t="shared" si="40"/>
        <v>1</v>
      </c>
    </row>
    <row r="177" spans="1:10">
      <c r="A177" s="35" t="s">
        <v>27</v>
      </c>
      <c r="B177" s="56">
        <v>149</v>
      </c>
      <c r="C177" s="30">
        <v>149</v>
      </c>
      <c r="D177" s="56">
        <v>149</v>
      </c>
      <c r="E177" s="16">
        <f t="shared" si="36"/>
        <v>1</v>
      </c>
      <c r="F177" s="18"/>
      <c r="G177" s="16">
        <f t="shared" si="37"/>
        <v>0</v>
      </c>
      <c r="H177" s="18">
        <f t="shared" si="38"/>
        <v>149</v>
      </c>
      <c r="I177" s="16">
        <f t="shared" si="39"/>
        <v>1</v>
      </c>
      <c r="J177" s="32">
        <f t="shared" si="40"/>
        <v>1</v>
      </c>
    </row>
    <row r="178" spans="1:10">
      <c r="A178" s="35" t="s">
        <v>28</v>
      </c>
      <c r="B178" s="55">
        <v>75</v>
      </c>
      <c r="C178" s="30">
        <v>75</v>
      </c>
      <c r="D178" s="55">
        <v>75</v>
      </c>
      <c r="E178" s="16">
        <f t="shared" si="36"/>
        <v>1</v>
      </c>
      <c r="F178" s="18"/>
      <c r="G178" s="16">
        <f t="shared" si="37"/>
        <v>0</v>
      </c>
      <c r="H178" s="18">
        <f t="shared" si="38"/>
        <v>75</v>
      </c>
      <c r="I178" s="16">
        <f t="shared" si="39"/>
        <v>1</v>
      </c>
      <c r="J178" s="32">
        <f t="shared" si="40"/>
        <v>1</v>
      </c>
    </row>
    <row r="179" spans="1:10">
      <c r="A179" s="35" t="s">
        <v>29</v>
      </c>
      <c r="B179" s="55">
        <v>131</v>
      </c>
      <c r="C179" s="30">
        <v>131</v>
      </c>
      <c r="D179" s="18">
        <v>131</v>
      </c>
      <c r="E179" s="16">
        <f t="shared" si="36"/>
        <v>1</v>
      </c>
      <c r="F179" s="18"/>
      <c r="G179" s="16">
        <f t="shared" si="37"/>
        <v>0</v>
      </c>
      <c r="H179" s="18">
        <f t="shared" si="38"/>
        <v>131</v>
      </c>
      <c r="I179" s="16">
        <f t="shared" si="39"/>
        <v>1</v>
      </c>
      <c r="J179" s="32">
        <f t="shared" si="40"/>
        <v>1</v>
      </c>
    </row>
    <row r="180" spans="1:10">
      <c r="A180" s="35" t="s">
        <v>30</v>
      </c>
      <c r="B180" s="55">
        <v>311</v>
      </c>
      <c r="C180" s="30">
        <v>311</v>
      </c>
      <c r="D180" s="18">
        <v>311</v>
      </c>
      <c r="E180" s="16">
        <f t="shared" si="36"/>
        <v>1</v>
      </c>
      <c r="F180" s="18"/>
      <c r="G180" s="16">
        <f t="shared" si="37"/>
        <v>0</v>
      </c>
      <c r="H180" s="18">
        <f t="shared" si="38"/>
        <v>311</v>
      </c>
      <c r="I180" s="16">
        <f t="shared" si="39"/>
        <v>1</v>
      </c>
      <c r="J180" s="32">
        <f t="shared" si="40"/>
        <v>1</v>
      </c>
    </row>
    <row r="181" spans="1:10">
      <c r="A181" s="35" t="s">
        <v>31</v>
      </c>
      <c r="B181" s="56">
        <v>85</v>
      </c>
      <c r="C181" s="30">
        <v>85</v>
      </c>
      <c r="D181" s="56">
        <v>85</v>
      </c>
      <c r="E181" s="16">
        <f t="shared" si="36"/>
        <v>1</v>
      </c>
      <c r="F181" s="18"/>
      <c r="G181" s="16">
        <f t="shared" si="37"/>
        <v>0</v>
      </c>
      <c r="H181" s="18">
        <f t="shared" si="38"/>
        <v>85</v>
      </c>
      <c r="I181" s="16">
        <f t="shared" si="39"/>
        <v>1</v>
      </c>
      <c r="J181" s="32">
        <f t="shared" si="40"/>
        <v>1</v>
      </c>
    </row>
    <row r="182" spans="1:10">
      <c r="A182" s="35" t="s">
        <v>32</v>
      </c>
      <c r="B182" s="56">
        <v>39</v>
      </c>
      <c r="C182" s="30">
        <v>39</v>
      </c>
      <c r="D182" s="18">
        <v>39</v>
      </c>
      <c r="E182" s="16">
        <f t="shared" si="36"/>
        <v>1</v>
      </c>
      <c r="F182" s="18"/>
      <c r="G182" s="16">
        <f t="shared" si="37"/>
        <v>0</v>
      </c>
      <c r="H182" s="18">
        <f t="shared" si="38"/>
        <v>39</v>
      </c>
      <c r="I182" s="16">
        <f t="shared" si="39"/>
        <v>1</v>
      </c>
      <c r="J182" s="32">
        <f t="shared" si="40"/>
        <v>1</v>
      </c>
    </row>
    <row r="183" spans="1:10">
      <c r="A183" s="29" t="s">
        <v>35</v>
      </c>
      <c r="B183" s="29">
        <f>SUM(B169:B182)</f>
        <v>3365</v>
      </c>
      <c r="C183" s="34">
        <f>SUM(D183,F183)</f>
        <v>3365</v>
      </c>
      <c r="D183" s="20">
        <f>SUM(D169:D182)</f>
        <v>3365</v>
      </c>
      <c r="E183" s="31">
        <f>D183/$C183</f>
        <v>1</v>
      </c>
      <c r="F183" s="20">
        <f>SUM(F169:F182)</f>
        <v>0</v>
      </c>
      <c r="G183" s="31">
        <f>F183/$C183</f>
        <v>0</v>
      </c>
      <c r="H183" s="20">
        <f>SUM(H169:H182)</f>
        <v>3365</v>
      </c>
      <c r="I183" s="31">
        <f>H183/$C183</f>
        <v>1</v>
      </c>
      <c r="J183" s="32"/>
    </row>
    <row r="184" spans="1:10">
      <c r="A184" s="35" t="s">
        <v>19</v>
      </c>
      <c r="B184" s="47">
        <v>515</v>
      </c>
      <c r="C184" s="47">
        <v>515</v>
      </c>
      <c r="D184" s="47">
        <v>515</v>
      </c>
      <c r="E184" s="16">
        <f t="shared" ref="E184:E197" si="41">D184/$C184</f>
        <v>1</v>
      </c>
      <c r="F184" s="18"/>
      <c r="G184" s="16">
        <f t="shared" ref="G184:G197" si="42">F184/$C184</f>
        <v>0</v>
      </c>
      <c r="H184" s="18">
        <f>SUM(D184)</f>
        <v>515</v>
      </c>
      <c r="I184" s="16">
        <f>H184/$C184</f>
        <v>1</v>
      </c>
      <c r="J184" s="32">
        <f>RANK(I184,I$184:I$197,0)</f>
        <v>1</v>
      </c>
    </row>
    <row r="185" spans="1:10">
      <c r="A185" s="35" t="s">
        <v>20</v>
      </c>
      <c r="B185" s="56">
        <v>434</v>
      </c>
      <c r="C185" s="56">
        <v>434</v>
      </c>
      <c r="D185" s="56">
        <v>434</v>
      </c>
      <c r="E185" s="16">
        <f t="shared" si="41"/>
        <v>1</v>
      </c>
      <c r="F185" s="18"/>
      <c r="G185" s="16">
        <f t="shared" si="42"/>
        <v>0</v>
      </c>
      <c r="H185" s="18">
        <f t="shared" ref="H185:H197" si="43">SUM(D185)</f>
        <v>434</v>
      </c>
      <c r="I185" s="16">
        <f t="shared" ref="I185:I197" si="44">H185/$C185</f>
        <v>1</v>
      </c>
      <c r="J185" s="32">
        <f t="shared" ref="J185:J197" si="45">RANK(I185,I$184:I$197,0)</f>
        <v>1</v>
      </c>
    </row>
    <row r="186" spans="1:10">
      <c r="A186" s="35" t="s">
        <v>21</v>
      </c>
      <c r="B186" s="55">
        <v>235</v>
      </c>
      <c r="C186" s="55">
        <v>235</v>
      </c>
      <c r="D186" s="55">
        <v>235</v>
      </c>
      <c r="E186" s="16">
        <f t="shared" si="41"/>
        <v>1</v>
      </c>
      <c r="F186" s="18"/>
      <c r="G186" s="16">
        <f t="shared" si="42"/>
        <v>0</v>
      </c>
      <c r="H186" s="18">
        <f t="shared" si="43"/>
        <v>235</v>
      </c>
      <c r="I186" s="16">
        <f t="shared" si="44"/>
        <v>1</v>
      </c>
      <c r="J186" s="32">
        <f t="shared" si="45"/>
        <v>1</v>
      </c>
    </row>
    <row r="187" spans="1:10">
      <c r="A187" s="35" t="s">
        <v>22</v>
      </c>
      <c r="B187" s="55">
        <v>276</v>
      </c>
      <c r="C187" s="55">
        <v>276</v>
      </c>
      <c r="D187" s="55">
        <v>276</v>
      </c>
      <c r="E187" s="16">
        <f t="shared" si="41"/>
        <v>1</v>
      </c>
      <c r="F187" s="18"/>
      <c r="G187" s="16">
        <f t="shared" si="42"/>
        <v>0</v>
      </c>
      <c r="H187" s="18">
        <f t="shared" si="43"/>
        <v>276</v>
      </c>
      <c r="I187" s="16">
        <f t="shared" si="44"/>
        <v>1</v>
      </c>
      <c r="J187" s="32">
        <f t="shared" si="45"/>
        <v>1</v>
      </c>
    </row>
    <row r="188" spans="1:10">
      <c r="A188" s="35" t="s">
        <v>23</v>
      </c>
      <c r="B188" s="55">
        <v>213</v>
      </c>
      <c r="C188" s="55">
        <v>213</v>
      </c>
      <c r="D188" s="55">
        <v>213</v>
      </c>
      <c r="E188" s="16">
        <f t="shared" si="41"/>
        <v>1</v>
      </c>
      <c r="F188" s="18"/>
      <c r="G188" s="16">
        <f t="shared" si="42"/>
        <v>0</v>
      </c>
      <c r="H188" s="18">
        <f t="shared" si="43"/>
        <v>213</v>
      </c>
      <c r="I188" s="16">
        <f t="shared" si="44"/>
        <v>1</v>
      </c>
      <c r="J188" s="32">
        <f t="shared" si="45"/>
        <v>1</v>
      </c>
    </row>
    <row r="189" spans="1:10">
      <c r="A189" s="36" t="s">
        <v>24</v>
      </c>
      <c r="B189" s="55">
        <v>175</v>
      </c>
      <c r="C189" s="55">
        <v>175</v>
      </c>
      <c r="D189" s="55">
        <v>175</v>
      </c>
      <c r="E189" s="16">
        <f t="shared" si="41"/>
        <v>1</v>
      </c>
      <c r="F189" s="18"/>
      <c r="G189" s="16">
        <f t="shared" si="42"/>
        <v>0</v>
      </c>
      <c r="H189" s="18">
        <f t="shared" si="43"/>
        <v>175</v>
      </c>
      <c r="I189" s="16">
        <f t="shared" si="44"/>
        <v>1</v>
      </c>
      <c r="J189" s="32">
        <f t="shared" si="45"/>
        <v>1</v>
      </c>
    </row>
    <row r="190" spans="1:10">
      <c r="A190" s="36" t="s">
        <v>25</v>
      </c>
      <c r="B190" s="30">
        <v>200</v>
      </c>
      <c r="C190" s="30">
        <v>200</v>
      </c>
      <c r="D190" s="30">
        <v>200</v>
      </c>
      <c r="E190" s="16">
        <f t="shared" si="41"/>
        <v>1</v>
      </c>
      <c r="F190" s="18"/>
      <c r="G190" s="16">
        <f t="shared" si="42"/>
        <v>0</v>
      </c>
      <c r="H190" s="18">
        <f t="shared" si="43"/>
        <v>200</v>
      </c>
      <c r="I190" s="16">
        <f t="shared" si="44"/>
        <v>1</v>
      </c>
      <c r="J190" s="32">
        <f t="shared" si="45"/>
        <v>1</v>
      </c>
    </row>
    <row r="191" spans="1:10">
      <c r="A191" s="35" t="s">
        <v>26</v>
      </c>
      <c r="B191" s="55">
        <v>90</v>
      </c>
      <c r="C191" s="55">
        <v>90</v>
      </c>
      <c r="D191" s="55">
        <v>90</v>
      </c>
      <c r="E191" s="16">
        <f t="shared" si="41"/>
        <v>1</v>
      </c>
      <c r="F191" s="18"/>
      <c r="G191" s="16">
        <f t="shared" si="42"/>
        <v>0</v>
      </c>
      <c r="H191" s="18">
        <f t="shared" si="43"/>
        <v>90</v>
      </c>
      <c r="I191" s="16">
        <f t="shared" si="44"/>
        <v>1</v>
      </c>
      <c r="J191" s="32">
        <f t="shared" si="45"/>
        <v>1</v>
      </c>
    </row>
    <row r="192" spans="1:10">
      <c r="A192" s="35" t="s">
        <v>27</v>
      </c>
      <c r="B192" s="56">
        <v>95</v>
      </c>
      <c r="C192" s="56">
        <v>95</v>
      </c>
      <c r="D192" s="56">
        <v>95</v>
      </c>
      <c r="E192" s="16">
        <f t="shared" si="41"/>
        <v>1</v>
      </c>
      <c r="F192" s="18"/>
      <c r="G192" s="16">
        <f t="shared" si="42"/>
        <v>0</v>
      </c>
      <c r="H192" s="18">
        <f t="shared" si="43"/>
        <v>95</v>
      </c>
      <c r="I192" s="16">
        <f t="shared" si="44"/>
        <v>1</v>
      </c>
      <c r="J192" s="32">
        <f t="shared" si="45"/>
        <v>1</v>
      </c>
    </row>
    <row r="193" spans="1:10">
      <c r="A193" s="35" t="s">
        <v>28</v>
      </c>
      <c r="B193" s="47">
        <v>41</v>
      </c>
      <c r="C193" s="47">
        <v>41</v>
      </c>
      <c r="D193" s="47">
        <v>41</v>
      </c>
      <c r="E193" s="16">
        <f t="shared" si="41"/>
        <v>1</v>
      </c>
      <c r="F193" s="18"/>
      <c r="G193" s="16">
        <f t="shared" si="42"/>
        <v>0</v>
      </c>
      <c r="H193" s="18">
        <f t="shared" si="43"/>
        <v>41</v>
      </c>
      <c r="I193" s="16">
        <f t="shared" si="44"/>
        <v>1</v>
      </c>
      <c r="J193" s="32">
        <f t="shared" si="45"/>
        <v>1</v>
      </c>
    </row>
    <row r="194" spans="1:10">
      <c r="A194" s="35" t="s">
        <v>29</v>
      </c>
      <c r="B194" s="55">
        <v>95</v>
      </c>
      <c r="C194" s="55">
        <v>95</v>
      </c>
      <c r="D194" s="55">
        <v>95</v>
      </c>
      <c r="E194" s="16">
        <f t="shared" si="41"/>
        <v>1</v>
      </c>
      <c r="F194" s="18"/>
      <c r="G194" s="16">
        <f t="shared" si="42"/>
        <v>0</v>
      </c>
      <c r="H194" s="18">
        <f t="shared" si="43"/>
        <v>95</v>
      </c>
      <c r="I194" s="16">
        <f t="shared" si="44"/>
        <v>1</v>
      </c>
      <c r="J194" s="32">
        <f t="shared" si="45"/>
        <v>1</v>
      </c>
    </row>
    <row r="195" spans="1:10">
      <c r="A195" s="35" t="s">
        <v>30</v>
      </c>
      <c r="B195" s="55">
        <v>209</v>
      </c>
      <c r="C195" s="55">
        <v>209</v>
      </c>
      <c r="D195" s="55">
        <v>209</v>
      </c>
      <c r="E195" s="16">
        <f t="shared" si="41"/>
        <v>1</v>
      </c>
      <c r="F195" s="18"/>
      <c r="G195" s="16">
        <f t="shared" si="42"/>
        <v>0</v>
      </c>
      <c r="H195" s="18">
        <f t="shared" si="43"/>
        <v>209</v>
      </c>
      <c r="I195" s="16">
        <f t="shared" si="44"/>
        <v>1</v>
      </c>
      <c r="J195" s="32">
        <f t="shared" si="45"/>
        <v>1</v>
      </c>
    </row>
    <row r="196" spans="1:10">
      <c r="A196" s="35" t="s">
        <v>31</v>
      </c>
      <c r="B196" s="55">
        <v>115</v>
      </c>
      <c r="C196" s="55">
        <v>115</v>
      </c>
      <c r="D196" s="55">
        <v>115</v>
      </c>
      <c r="E196" s="16">
        <f t="shared" si="41"/>
        <v>1</v>
      </c>
      <c r="F196" s="18"/>
      <c r="G196" s="16">
        <f t="shared" si="42"/>
        <v>0</v>
      </c>
      <c r="H196" s="18">
        <f t="shared" si="43"/>
        <v>115</v>
      </c>
      <c r="I196" s="16">
        <f t="shared" si="44"/>
        <v>1</v>
      </c>
      <c r="J196" s="32">
        <f t="shared" si="45"/>
        <v>1</v>
      </c>
    </row>
    <row r="197" spans="1:10">
      <c r="A197" s="35" t="s">
        <v>32</v>
      </c>
      <c r="B197" s="56">
        <v>56</v>
      </c>
      <c r="C197" s="56">
        <v>56</v>
      </c>
      <c r="D197" s="56">
        <v>56</v>
      </c>
      <c r="E197" s="16">
        <f t="shared" si="41"/>
        <v>1</v>
      </c>
      <c r="F197" s="18"/>
      <c r="G197" s="16">
        <f t="shared" si="42"/>
        <v>0</v>
      </c>
      <c r="H197" s="18">
        <f t="shared" si="43"/>
        <v>56</v>
      </c>
      <c r="I197" s="16">
        <f t="shared" si="44"/>
        <v>1</v>
      </c>
      <c r="J197" s="32">
        <f t="shared" si="45"/>
        <v>1</v>
      </c>
    </row>
    <row r="198" spans="1:10">
      <c r="A198" s="29" t="s">
        <v>36</v>
      </c>
      <c r="B198" s="29">
        <f>SUM(B184:B197)</f>
        <v>2749</v>
      </c>
      <c r="C198" s="34">
        <f>SUM(D198,F198)</f>
        <v>2749</v>
      </c>
      <c r="D198" s="20">
        <f>SUM(D184:D197)</f>
        <v>2749</v>
      </c>
      <c r="E198" s="31">
        <f>D198/$C198</f>
        <v>1</v>
      </c>
      <c r="F198" s="20">
        <f>SUM(F184:F197)</f>
        <v>0</v>
      </c>
      <c r="G198" s="31">
        <f>F198/$C198</f>
        <v>0</v>
      </c>
      <c r="H198" s="20">
        <f>SUM(H184:H197)</f>
        <v>2749</v>
      </c>
      <c r="I198" s="31">
        <f>H198/$C198</f>
        <v>1</v>
      </c>
      <c r="J198" s="32"/>
    </row>
    <row r="199" spans="1:10">
      <c r="A199" s="28" t="s">
        <v>1</v>
      </c>
      <c r="B199" s="29">
        <f>SUM(B153,B168,B183,B198)</f>
        <v>14221</v>
      </c>
      <c r="C199" s="29">
        <f>SUM(D199,F199)</f>
        <v>14221</v>
      </c>
      <c r="D199" s="29">
        <f>SUM(D153,D168,D183,D198)</f>
        <v>14221</v>
      </c>
      <c r="E199" s="31">
        <f>D199/$C199</f>
        <v>1</v>
      </c>
      <c r="F199" s="29">
        <f>SUM(F153,F168,F183,F198)</f>
        <v>0</v>
      </c>
      <c r="G199" s="31">
        <f>F199/$C199</f>
        <v>0</v>
      </c>
      <c r="H199" s="29">
        <f>SUM(H153,H168,H183,H198)</f>
        <v>14221</v>
      </c>
      <c r="I199" s="31">
        <f>H199/$C199</f>
        <v>1</v>
      </c>
      <c r="J199" s="28"/>
    </row>
  </sheetData>
  <mergeCells count="21">
    <mergeCell ref="A3:J3"/>
    <mergeCell ref="A69:J69"/>
    <mergeCell ref="F71:G71"/>
    <mergeCell ref="B71:B72"/>
    <mergeCell ref="H71:J71"/>
    <mergeCell ref="A71:A72"/>
    <mergeCell ref="B5:B6"/>
    <mergeCell ref="H137:J137"/>
    <mergeCell ref="A137:A138"/>
    <mergeCell ref="D5:E5"/>
    <mergeCell ref="H5:J5"/>
    <mergeCell ref="C137:C138"/>
    <mergeCell ref="A5:A6"/>
    <mergeCell ref="F137:G137"/>
    <mergeCell ref="C71:C72"/>
    <mergeCell ref="D71:E71"/>
    <mergeCell ref="F5:G5"/>
    <mergeCell ref="C5:C6"/>
    <mergeCell ref="A135:J135"/>
    <mergeCell ref="B137:B138"/>
    <mergeCell ref="D137:E137"/>
  </mergeCells>
  <printOptions horizontalCentered="1"/>
  <pageMargins left="0.70866141732283472" right="0.70866141732283472" top="0.51181102362204722" bottom="0.31496062992125984" header="0.31496062992125984" footer="0.15748031496062992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199"/>
  <sheetViews>
    <sheetView workbookViewId="0">
      <selection activeCell="A13" sqref="A13"/>
    </sheetView>
  </sheetViews>
  <sheetFormatPr defaultRowHeight="12.75"/>
  <cols>
    <col min="1" max="1" width="12.85546875" style="6" customWidth="1"/>
    <col min="2" max="2" width="6.85546875" style="6" customWidth="1"/>
    <col min="3" max="3" width="7.42578125" style="6" customWidth="1"/>
    <col min="4" max="12" width="8.5703125" style="6" customWidth="1"/>
    <col min="13" max="13" width="8.5703125" style="7" customWidth="1"/>
    <col min="14" max="14" width="8.5703125" style="6" customWidth="1"/>
    <col min="15" max="16384" width="9.140625" style="6"/>
  </cols>
  <sheetData>
    <row r="1" spans="1:16">
      <c r="A1" s="25" t="s">
        <v>9</v>
      </c>
      <c r="B1" s="25"/>
      <c r="C1" s="4"/>
      <c r="D1" s="5"/>
      <c r="E1" s="5"/>
      <c r="G1" s="5"/>
      <c r="H1" s="5"/>
      <c r="I1" s="5"/>
      <c r="J1" s="5"/>
      <c r="K1" s="5"/>
    </row>
    <row r="2" spans="1:16" ht="7.5" customHeight="1">
      <c r="A2" s="25"/>
      <c r="B2" s="25"/>
      <c r="C2" s="4"/>
      <c r="D2" s="5"/>
      <c r="E2" s="5"/>
      <c r="F2" s="15"/>
      <c r="G2" s="5"/>
      <c r="H2" s="5"/>
      <c r="I2" s="5"/>
      <c r="J2" s="5"/>
      <c r="K2" s="5"/>
    </row>
    <row r="3" spans="1:16" ht="14.25">
      <c r="A3" s="74" t="s">
        <v>81</v>
      </c>
      <c r="B3" s="74"/>
      <c r="C3" s="74"/>
      <c r="D3" s="74"/>
      <c r="E3" s="74"/>
      <c r="F3" s="74"/>
      <c r="G3" s="74"/>
      <c r="H3" s="74"/>
      <c r="I3" s="74"/>
      <c r="J3" s="74"/>
      <c r="K3" s="5"/>
    </row>
    <row r="4" spans="1:16" s="8" customFormat="1" ht="12" customHeight="1">
      <c r="M4" s="9"/>
    </row>
    <row r="5" spans="1:16" ht="12.75" customHeight="1">
      <c r="A5" s="65" t="s">
        <v>8</v>
      </c>
      <c r="B5" s="67" t="s">
        <v>14</v>
      </c>
      <c r="C5" s="67" t="s">
        <v>15</v>
      </c>
      <c r="D5" s="72" t="s">
        <v>10</v>
      </c>
      <c r="E5" s="73"/>
      <c r="F5" s="72" t="s">
        <v>11</v>
      </c>
      <c r="G5" s="73"/>
      <c r="H5" s="69" t="s">
        <v>6</v>
      </c>
      <c r="I5" s="70"/>
      <c r="J5" s="71"/>
      <c r="K5" s="23"/>
      <c r="L5" s="21"/>
      <c r="M5" s="24"/>
      <c r="N5" s="21"/>
      <c r="O5" s="13"/>
      <c r="P5" s="10"/>
    </row>
    <row r="6" spans="1:16">
      <c r="A6" s="66"/>
      <c r="B6" s="68"/>
      <c r="C6" s="68"/>
      <c r="D6" s="18" t="s">
        <v>17</v>
      </c>
      <c r="E6" s="18" t="s">
        <v>3</v>
      </c>
      <c r="F6" s="18" t="s">
        <v>17</v>
      </c>
      <c r="G6" s="18" t="s">
        <v>3</v>
      </c>
      <c r="H6" s="26" t="s">
        <v>2</v>
      </c>
      <c r="I6" s="27" t="s">
        <v>3</v>
      </c>
      <c r="J6" s="26" t="s">
        <v>7</v>
      </c>
    </row>
    <row r="7" spans="1:16" ht="12.75" customHeight="1">
      <c r="A7" s="35" t="s">
        <v>19</v>
      </c>
      <c r="B7" s="55">
        <v>518</v>
      </c>
      <c r="C7" s="30">
        <v>518</v>
      </c>
      <c r="D7" s="18">
        <v>518</v>
      </c>
      <c r="E7" s="16">
        <f t="shared" ref="E7:E9" si="0">D7/$C7</f>
        <v>1</v>
      </c>
      <c r="F7" s="18"/>
      <c r="G7" s="16">
        <f t="shared" ref="G7:G35" si="1">F7/$C7</f>
        <v>0</v>
      </c>
      <c r="H7" s="18">
        <f>SUM(D7)</f>
        <v>518</v>
      </c>
      <c r="I7" s="16">
        <f>H7/$C7</f>
        <v>1</v>
      </c>
      <c r="J7" s="32">
        <f>RANK(I7,I$7:I$20,0)</f>
        <v>1</v>
      </c>
    </row>
    <row r="8" spans="1:16" ht="12.75" customHeight="1">
      <c r="A8" s="35" t="s">
        <v>20</v>
      </c>
      <c r="B8" s="56">
        <v>490</v>
      </c>
      <c r="C8" s="30">
        <v>490</v>
      </c>
      <c r="D8" s="56">
        <v>490</v>
      </c>
      <c r="E8" s="16">
        <f t="shared" si="0"/>
        <v>1</v>
      </c>
      <c r="F8" s="18"/>
      <c r="G8" s="16">
        <f t="shared" si="1"/>
        <v>0</v>
      </c>
      <c r="H8" s="18">
        <f t="shared" ref="H8:H20" si="2">SUM(D8)</f>
        <v>490</v>
      </c>
      <c r="I8" s="16">
        <f t="shared" ref="I8:I20" si="3">H8/$C8</f>
        <v>1</v>
      </c>
      <c r="J8" s="32">
        <f t="shared" ref="J8:J20" si="4">RANK(I8,I$7:I$20,0)</f>
        <v>1</v>
      </c>
    </row>
    <row r="9" spans="1:16" ht="12.75" customHeight="1">
      <c r="A9" s="35" t="s">
        <v>21</v>
      </c>
      <c r="B9" s="55">
        <v>583</v>
      </c>
      <c r="C9" s="30">
        <v>583</v>
      </c>
      <c r="D9" s="55">
        <v>583</v>
      </c>
      <c r="E9" s="16">
        <f t="shared" si="0"/>
        <v>1</v>
      </c>
      <c r="F9" s="18"/>
      <c r="G9" s="16">
        <f t="shared" si="1"/>
        <v>0</v>
      </c>
      <c r="H9" s="18">
        <f t="shared" si="2"/>
        <v>583</v>
      </c>
      <c r="I9" s="16">
        <f t="shared" si="3"/>
        <v>1</v>
      </c>
      <c r="J9" s="32">
        <f t="shared" si="4"/>
        <v>1</v>
      </c>
    </row>
    <row r="10" spans="1:16" ht="12.75" customHeight="1">
      <c r="A10" s="35" t="s">
        <v>22</v>
      </c>
      <c r="B10" s="30">
        <v>300</v>
      </c>
      <c r="C10" s="30">
        <v>300</v>
      </c>
      <c r="D10" s="18">
        <v>300</v>
      </c>
      <c r="E10" s="16">
        <v>1</v>
      </c>
      <c r="F10" s="18"/>
      <c r="G10" s="16">
        <f t="shared" si="1"/>
        <v>0</v>
      </c>
      <c r="H10" s="18">
        <f t="shared" si="2"/>
        <v>300</v>
      </c>
      <c r="I10" s="16">
        <f t="shared" si="3"/>
        <v>1</v>
      </c>
      <c r="J10" s="32">
        <f t="shared" si="4"/>
        <v>1</v>
      </c>
    </row>
    <row r="11" spans="1:16" ht="12.75" customHeight="1">
      <c r="A11" s="35" t="s">
        <v>23</v>
      </c>
      <c r="B11" s="18">
        <v>384</v>
      </c>
      <c r="C11" s="30">
        <v>384</v>
      </c>
      <c r="D11" s="18">
        <v>384</v>
      </c>
      <c r="E11" s="16">
        <f t="shared" ref="E11:E35" si="5">D11/$C11</f>
        <v>1</v>
      </c>
      <c r="F11" s="18"/>
      <c r="G11" s="16">
        <f t="shared" si="1"/>
        <v>0</v>
      </c>
      <c r="H11" s="18">
        <f t="shared" si="2"/>
        <v>384</v>
      </c>
      <c r="I11" s="16">
        <f t="shared" si="3"/>
        <v>1</v>
      </c>
      <c r="J11" s="32">
        <f t="shared" si="4"/>
        <v>1</v>
      </c>
    </row>
    <row r="12" spans="1:16" ht="12.75" customHeight="1">
      <c r="A12" s="36" t="s">
        <v>24</v>
      </c>
      <c r="B12" s="55">
        <v>305</v>
      </c>
      <c r="C12" s="30">
        <v>305</v>
      </c>
      <c r="D12" s="18">
        <v>305</v>
      </c>
      <c r="E12" s="16">
        <f t="shared" si="5"/>
        <v>1</v>
      </c>
      <c r="F12" s="18"/>
      <c r="G12" s="16">
        <f t="shared" si="1"/>
        <v>0</v>
      </c>
      <c r="H12" s="18">
        <f t="shared" si="2"/>
        <v>305</v>
      </c>
      <c r="I12" s="16">
        <f t="shared" si="3"/>
        <v>1</v>
      </c>
      <c r="J12" s="32">
        <f t="shared" si="4"/>
        <v>1</v>
      </c>
    </row>
    <row r="13" spans="1:16" ht="12.75" customHeight="1">
      <c r="A13" s="36" t="s">
        <v>25</v>
      </c>
      <c r="B13" s="55">
        <v>288</v>
      </c>
      <c r="C13" s="30">
        <v>288</v>
      </c>
      <c r="D13" s="18">
        <v>288</v>
      </c>
      <c r="E13" s="16">
        <f t="shared" si="5"/>
        <v>1</v>
      </c>
      <c r="F13" s="18"/>
      <c r="G13" s="16">
        <f t="shared" si="1"/>
        <v>0</v>
      </c>
      <c r="H13" s="18">
        <f t="shared" si="2"/>
        <v>288</v>
      </c>
      <c r="I13" s="16">
        <f t="shared" si="3"/>
        <v>1</v>
      </c>
      <c r="J13" s="32">
        <f t="shared" si="4"/>
        <v>1</v>
      </c>
    </row>
    <row r="14" spans="1:16" ht="12.75" customHeight="1">
      <c r="A14" s="35" t="s">
        <v>26</v>
      </c>
      <c r="B14" s="55">
        <v>165</v>
      </c>
      <c r="C14" s="30">
        <v>165</v>
      </c>
      <c r="D14" s="18">
        <v>165</v>
      </c>
      <c r="E14" s="16">
        <f t="shared" si="5"/>
        <v>1</v>
      </c>
      <c r="F14" s="18"/>
      <c r="G14" s="16">
        <f t="shared" si="1"/>
        <v>0</v>
      </c>
      <c r="H14" s="18">
        <f t="shared" si="2"/>
        <v>165</v>
      </c>
      <c r="I14" s="16">
        <f t="shared" si="3"/>
        <v>1</v>
      </c>
      <c r="J14" s="32">
        <f t="shared" si="4"/>
        <v>1</v>
      </c>
    </row>
    <row r="15" spans="1:16" ht="12.75" customHeight="1">
      <c r="A15" s="35" t="s">
        <v>27</v>
      </c>
      <c r="B15" s="56">
        <v>181</v>
      </c>
      <c r="C15" s="30">
        <v>181</v>
      </c>
      <c r="D15" s="56">
        <v>181</v>
      </c>
      <c r="E15" s="16">
        <f t="shared" si="5"/>
        <v>1</v>
      </c>
      <c r="F15" s="18"/>
      <c r="G15" s="16">
        <f t="shared" si="1"/>
        <v>0</v>
      </c>
      <c r="H15" s="18">
        <f t="shared" si="2"/>
        <v>181</v>
      </c>
      <c r="I15" s="16">
        <f t="shared" si="3"/>
        <v>1</v>
      </c>
      <c r="J15" s="32">
        <f t="shared" si="4"/>
        <v>1</v>
      </c>
    </row>
    <row r="16" spans="1:16" ht="12.75" customHeight="1">
      <c r="A16" s="35" t="s">
        <v>28</v>
      </c>
      <c r="B16" s="55">
        <v>96</v>
      </c>
      <c r="C16" s="30">
        <f>SUM(D16,F16)</f>
        <v>96</v>
      </c>
      <c r="D16" s="55">
        <v>96</v>
      </c>
      <c r="E16" s="16">
        <f t="shared" si="5"/>
        <v>1</v>
      </c>
      <c r="F16" s="18"/>
      <c r="G16" s="16">
        <f t="shared" si="1"/>
        <v>0</v>
      </c>
      <c r="H16" s="18">
        <f t="shared" si="2"/>
        <v>96</v>
      </c>
      <c r="I16" s="16">
        <f t="shared" si="3"/>
        <v>1</v>
      </c>
      <c r="J16" s="32">
        <f t="shared" si="4"/>
        <v>1</v>
      </c>
    </row>
    <row r="17" spans="1:10" ht="12.75" customHeight="1">
      <c r="A17" s="35" t="s">
        <v>29</v>
      </c>
      <c r="B17" s="55">
        <v>236</v>
      </c>
      <c r="C17" s="30">
        <v>236</v>
      </c>
      <c r="D17" s="18">
        <v>236</v>
      </c>
      <c r="E17" s="16">
        <f t="shared" si="5"/>
        <v>1</v>
      </c>
      <c r="F17" s="18"/>
      <c r="G17" s="16">
        <f t="shared" si="1"/>
        <v>0</v>
      </c>
      <c r="H17" s="18">
        <f t="shared" si="2"/>
        <v>236</v>
      </c>
      <c r="I17" s="16">
        <f t="shared" si="3"/>
        <v>1</v>
      </c>
      <c r="J17" s="32">
        <f t="shared" si="4"/>
        <v>1</v>
      </c>
    </row>
    <row r="18" spans="1:10" ht="12.75" customHeight="1">
      <c r="A18" s="35" t="s">
        <v>30</v>
      </c>
      <c r="B18" s="55">
        <v>388</v>
      </c>
      <c r="C18" s="30">
        <v>388</v>
      </c>
      <c r="D18" s="18">
        <v>388</v>
      </c>
      <c r="E18" s="16">
        <f t="shared" si="5"/>
        <v>1</v>
      </c>
      <c r="F18" s="18"/>
      <c r="G18" s="16">
        <f t="shared" si="1"/>
        <v>0</v>
      </c>
      <c r="H18" s="18">
        <f t="shared" si="2"/>
        <v>388</v>
      </c>
      <c r="I18" s="16">
        <f t="shared" si="3"/>
        <v>1</v>
      </c>
      <c r="J18" s="32">
        <f t="shared" si="4"/>
        <v>1</v>
      </c>
    </row>
    <row r="19" spans="1:10" ht="12.75" customHeight="1">
      <c r="A19" s="35" t="s">
        <v>31</v>
      </c>
      <c r="B19" s="56">
        <v>57</v>
      </c>
      <c r="C19" s="30">
        <v>57</v>
      </c>
      <c r="D19" s="56">
        <v>57</v>
      </c>
      <c r="E19" s="16">
        <f t="shared" si="5"/>
        <v>1</v>
      </c>
      <c r="F19" s="18"/>
      <c r="G19" s="16">
        <f t="shared" si="1"/>
        <v>0</v>
      </c>
      <c r="H19" s="18">
        <f t="shared" si="2"/>
        <v>57</v>
      </c>
      <c r="I19" s="16">
        <f t="shared" si="3"/>
        <v>1</v>
      </c>
      <c r="J19" s="32">
        <f t="shared" si="4"/>
        <v>1</v>
      </c>
    </row>
    <row r="20" spans="1:10" ht="12.75" customHeight="1">
      <c r="A20" s="35" t="s">
        <v>32</v>
      </c>
      <c r="B20" s="56">
        <v>19</v>
      </c>
      <c r="C20" s="30">
        <v>19</v>
      </c>
      <c r="D20" s="18">
        <v>19</v>
      </c>
      <c r="E20" s="16">
        <f t="shared" si="5"/>
        <v>1</v>
      </c>
      <c r="F20" s="18"/>
      <c r="G20" s="16">
        <f t="shared" si="1"/>
        <v>0</v>
      </c>
      <c r="H20" s="18">
        <f t="shared" si="2"/>
        <v>19</v>
      </c>
      <c r="I20" s="16">
        <f t="shared" si="3"/>
        <v>1</v>
      </c>
      <c r="J20" s="32">
        <f t="shared" si="4"/>
        <v>1</v>
      </c>
    </row>
    <row r="21" spans="1:10">
      <c r="A21" s="29" t="s">
        <v>33</v>
      </c>
      <c r="B21" s="29">
        <f>SUM(B7:B20)</f>
        <v>4010</v>
      </c>
      <c r="C21" s="34">
        <f>SUM(D21,F21)</f>
        <v>4010</v>
      </c>
      <c r="D21" s="20">
        <f>SUM(D7:D20)</f>
        <v>4010</v>
      </c>
      <c r="E21" s="31">
        <f t="shared" si="5"/>
        <v>1</v>
      </c>
      <c r="F21" s="20">
        <f>SUM(F7:F20)</f>
        <v>0</v>
      </c>
      <c r="G21" s="31">
        <f t="shared" si="1"/>
        <v>0</v>
      </c>
      <c r="H21" s="20">
        <f>SUM(H7:H20)</f>
        <v>4010</v>
      </c>
      <c r="I21" s="31">
        <f>H21/$C21</f>
        <v>1</v>
      </c>
      <c r="J21" s="32"/>
    </row>
    <row r="22" spans="1:10">
      <c r="A22" s="35" t="s">
        <v>19</v>
      </c>
      <c r="B22" s="55">
        <v>610</v>
      </c>
      <c r="C22" s="30">
        <v>610</v>
      </c>
      <c r="D22" s="18">
        <v>610</v>
      </c>
      <c r="E22" s="16">
        <f t="shared" si="5"/>
        <v>1</v>
      </c>
      <c r="F22" s="18"/>
      <c r="G22" s="16">
        <f t="shared" si="1"/>
        <v>0</v>
      </c>
      <c r="H22" s="18">
        <f>SUM(D22)</f>
        <v>610</v>
      </c>
      <c r="I22" s="16">
        <f>H22/$C22</f>
        <v>1</v>
      </c>
      <c r="J22" s="32">
        <f>RANK(I22,I$22:I$35,0)</f>
        <v>1</v>
      </c>
    </row>
    <row r="23" spans="1:10">
      <c r="A23" s="35" t="s">
        <v>20</v>
      </c>
      <c r="B23" s="56">
        <v>706</v>
      </c>
      <c r="C23" s="30">
        <v>706</v>
      </c>
      <c r="D23" s="56">
        <v>706</v>
      </c>
      <c r="E23" s="16">
        <f t="shared" si="5"/>
        <v>1</v>
      </c>
      <c r="F23" s="18"/>
      <c r="G23" s="16">
        <f t="shared" si="1"/>
        <v>0</v>
      </c>
      <c r="H23" s="18">
        <f t="shared" ref="H23:H35" si="6">SUM(D23)</f>
        <v>706</v>
      </c>
      <c r="I23" s="16">
        <f t="shared" ref="I23:I35" si="7">H23/$C23</f>
        <v>1</v>
      </c>
      <c r="J23" s="32">
        <f t="shared" ref="J23:J35" si="8">RANK(I23,I$22:I$35,0)</f>
        <v>1</v>
      </c>
    </row>
    <row r="24" spans="1:10">
      <c r="A24" s="35" t="s">
        <v>21</v>
      </c>
      <c r="B24" s="55">
        <v>555</v>
      </c>
      <c r="C24" s="30">
        <v>555</v>
      </c>
      <c r="D24" s="55">
        <v>555</v>
      </c>
      <c r="E24" s="16">
        <f t="shared" si="5"/>
        <v>1</v>
      </c>
      <c r="F24" s="18"/>
      <c r="G24" s="16">
        <f t="shared" si="1"/>
        <v>0</v>
      </c>
      <c r="H24" s="18">
        <f t="shared" si="6"/>
        <v>555</v>
      </c>
      <c r="I24" s="16">
        <f t="shared" si="7"/>
        <v>1</v>
      </c>
      <c r="J24" s="32">
        <f t="shared" si="8"/>
        <v>1</v>
      </c>
    </row>
    <row r="25" spans="1:10">
      <c r="A25" s="35" t="s">
        <v>22</v>
      </c>
      <c r="B25" s="30">
        <v>332</v>
      </c>
      <c r="C25" s="30">
        <v>332</v>
      </c>
      <c r="D25" s="18">
        <v>332</v>
      </c>
      <c r="E25" s="16">
        <f t="shared" si="5"/>
        <v>1</v>
      </c>
      <c r="F25" s="18"/>
      <c r="G25" s="16">
        <f t="shared" si="1"/>
        <v>0</v>
      </c>
      <c r="H25" s="18">
        <f t="shared" si="6"/>
        <v>332</v>
      </c>
      <c r="I25" s="16">
        <f t="shared" si="7"/>
        <v>1</v>
      </c>
      <c r="J25" s="32">
        <f t="shared" si="8"/>
        <v>1</v>
      </c>
    </row>
    <row r="26" spans="1:10">
      <c r="A26" s="35" t="s">
        <v>23</v>
      </c>
      <c r="B26" s="18">
        <v>362</v>
      </c>
      <c r="C26" s="30">
        <v>362</v>
      </c>
      <c r="D26" s="18">
        <v>362</v>
      </c>
      <c r="E26" s="16">
        <f t="shared" si="5"/>
        <v>1</v>
      </c>
      <c r="F26" s="18"/>
      <c r="G26" s="16">
        <f t="shared" si="1"/>
        <v>0</v>
      </c>
      <c r="H26" s="18">
        <f t="shared" si="6"/>
        <v>362</v>
      </c>
      <c r="I26" s="16">
        <f t="shared" si="7"/>
        <v>1</v>
      </c>
      <c r="J26" s="32">
        <f t="shared" si="8"/>
        <v>1</v>
      </c>
    </row>
    <row r="27" spans="1:10">
      <c r="A27" s="36" t="s">
        <v>24</v>
      </c>
      <c r="B27" s="55">
        <v>260</v>
      </c>
      <c r="C27" s="30">
        <v>260</v>
      </c>
      <c r="D27" s="18">
        <v>260</v>
      </c>
      <c r="E27" s="16">
        <f t="shared" si="5"/>
        <v>1</v>
      </c>
      <c r="F27" s="18"/>
      <c r="G27" s="16">
        <f t="shared" si="1"/>
        <v>0</v>
      </c>
      <c r="H27" s="18">
        <f t="shared" si="6"/>
        <v>260</v>
      </c>
      <c r="I27" s="16">
        <f t="shared" si="7"/>
        <v>1</v>
      </c>
      <c r="J27" s="32">
        <f t="shared" si="8"/>
        <v>1</v>
      </c>
    </row>
    <row r="28" spans="1:10">
      <c r="A28" s="36" t="s">
        <v>25</v>
      </c>
      <c r="B28" s="55">
        <v>267</v>
      </c>
      <c r="C28" s="30">
        <v>267</v>
      </c>
      <c r="D28" s="18">
        <v>267</v>
      </c>
      <c r="E28" s="16">
        <f t="shared" si="5"/>
        <v>1</v>
      </c>
      <c r="F28" s="18"/>
      <c r="G28" s="16">
        <f t="shared" si="1"/>
        <v>0</v>
      </c>
      <c r="H28" s="18">
        <f t="shared" si="6"/>
        <v>267</v>
      </c>
      <c r="I28" s="16">
        <f t="shared" si="7"/>
        <v>1</v>
      </c>
      <c r="J28" s="32">
        <f t="shared" si="8"/>
        <v>1</v>
      </c>
    </row>
    <row r="29" spans="1:10">
      <c r="A29" s="35" t="s">
        <v>26</v>
      </c>
      <c r="B29" s="55">
        <v>113</v>
      </c>
      <c r="C29" s="30">
        <v>113</v>
      </c>
      <c r="D29" s="18">
        <v>113</v>
      </c>
      <c r="E29" s="16">
        <f t="shared" si="5"/>
        <v>1</v>
      </c>
      <c r="F29" s="18"/>
      <c r="G29" s="16">
        <f t="shared" si="1"/>
        <v>0</v>
      </c>
      <c r="H29" s="18">
        <f t="shared" si="6"/>
        <v>113</v>
      </c>
      <c r="I29" s="16">
        <f t="shared" si="7"/>
        <v>1</v>
      </c>
      <c r="J29" s="32">
        <f t="shared" si="8"/>
        <v>1</v>
      </c>
    </row>
    <row r="30" spans="1:10">
      <c r="A30" s="35" t="s">
        <v>27</v>
      </c>
      <c r="B30" s="56">
        <v>159</v>
      </c>
      <c r="C30" s="30">
        <v>159</v>
      </c>
      <c r="D30" s="56">
        <v>159</v>
      </c>
      <c r="E30" s="16">
        <f t="shared" si="5"/>
        <v>1</v>
      </c>
      <c r="F30" s="18"/>
      <c r="G30" s="16">
        <f t="shared" si="1"/>
        <v>0</v>
      </c>
      <c r="H30" s="18">
        <f t="shared" si="6"/>
        <v>159</v>
      </c>
      <c r="I30" s="16">
        <f t="shared" si="7"/>
        <v>1</v>
      </c>
      <c r="J30" s="32">
        <f t="shared" si="8"/>
        <v>1</v>
      </c>
    </row>
    <row r="31" spans="1:10">
      <c r="A31" s="35" t="s">
        <v>28</v>
      </c>
      <c r="B31" s="55">
        <v>94</v>
      </c>
      <c r="C31" s="30">
        <f>SUM(D31,F31)</f>
        <v>94</v>
      </c>
      <c r="D31" s="55">
        <v>94</v>
      </c>
      <c r="E31" s="16">
        <f t="shared" si="5"/>
        <v>1</v>
      </c>
      <c r="F31" s="18"/>
      <c r="G31" s="16">
        <f t="shared" si="1"/>
        <v>0</v>
      </c>
      <c r="H31" s="18">
        <f t="shared" si="6"/>
        <v>94</v>
      </c>
      <c r="I31" s="16">
        <f t="shared" si="7"/>
        <v>1</v>
      </c>
      <c r="J31" s="32">
        <f t="shared" si="8"/>
        <v>1</v>
      </c>
    </row>
    <row r="32" spans="1:10">
      <c r="A32" s="35" t="s">
        <v>29</v>
      </c>
      <c r="B32" s="55">
        <v>194</v>
      </c>
      <c r="C32" s="30">
        <v>194</v>
      </c>
      <c r="D32" s="18">
        <v>194</v>
      </c>
      <c r="E32" s="16">
        <f t="shared" si="5"/>
        <v>1</v>
      </c>
      <c r="F32" s="18"/>
      <c r="G32" s="16">
        <f t="shared" si="1"/>
        <v>0</v>
      </c>
      <c r="H32" s="18">
        <f t="shared" si="6"/>
        <v>194</v>
      </c>
      <c r="I32" s="16">
        <f t="shared" si="7"/>
        <v>1</v>
      </c>
      <c r="J32" s="32">
        <f t="shared" si="8"/>
        <v>1</v>
      </c>
    </row>
    <row r="33" spans="1:10">
      <c r="A33" s="35" t="s">
        <v>30</v>
      </c>
      <c r="B33" s="55">
        <v>324</v>
      </c>
      <c r="C33" s="30">
        <v>324</v>
      </c>
      <c r="D33" s="18">
        <v>324</v>
      </c>
      <c r="E33" s="16">
        <f t="shared" si="5"/>
        <v>1</v>
      </c>
      <c r="F33" s="18"/>
      <c r="G33" s="16">
        <f t="shared" si="1"/>
        <v>0</v>
      </c>
      <c r="H33" s="18">
        <f t="shared" si="6"/>
        <v>324</v>
      </c>
      <c r="I33" s="16">
        <f t="shared" si="7"/>
        <v>1</v>
      </c>
      <c r="J33" s="32">
        <f t="shared" si="8"/>
        <v>1</v>
      </c>
    </row>
    <row r="34" spans="1:10">
      <c r="A34" s="35" t="s">
        <v>31</v>
      </c>
      <c r="B34" s="56">
        <v>99</v>
      </c>
      <c r="C34" s="30">
        <v>99</v>
      </c>
      <c r="D34" s="56">
        <v>99</v>
      </c>
      <c r="E34" s="16">
        <f t="shared" si="5"/>
        <v>1</v>
      </c>
      <c r="F34" s="18"/>
      <c r="G34" s="16">
        <f t="shared" si="1"/>
        <v>0</v>
      </c>
      <c r="H34" s="18">
        <f t="shared" si="6"/>
        <v>99</v>
      </c>
      <c r="I34" s="16">
        <f t="shared" si="7"/>
        <v>1</v>
      </c>
      <c r="J34" s="32">
        <f t="shared" si="8"/>
        <v>1</v>
      </c>
    </row>
    <row r="35" spans="1:10">
      <c r="A35" s="35" t="s">
        <v>32</v>
      </c>
      <c r="B35" s="56">
        <v>22</v>
      </c>
      <c r="C35" s="30">
        <v>22</v>
      </c>
      <c r="D35" s="18">
        <v>22</v>
      </c>
      <c r="E35" s="16">
        <f t="shared" si="5"/>
        <v>1</v>
      </c>
      <c r="F35" s="18"/>
      <c r="G35" s="16">
        <f t="shared" si="1"/>
        <v>0</v>
      </c>
      <c r="H35" s="18">
        <f t="shared" si="6"/>
        <v>22</v>
      </c>
      <c r="I35" s="16">
        <f t="shared" si="7"/>
        <v>1</v>
      </c>
      <c r="J35" s="32">
        <f t="shared" si="8"/>
        <v>1</v>
      </c>
    </row>
    <row r="36" spans="1:10">
      <c r="A36" s="29" t="s">
        <v>34</v>
      </c>
      <c r="B36" s="29">
        <f>SUM(B22:B35)</f>
        <v>4097</v>
      </c>
      <c r="C36" s="34">
        <f>SUM(D36,F36)</f>
        <v>4097</v>
      </c>
      <c r="D36" s="20">
        <f>SUM(D22:D35)</f>
        <v>4097</v>
      </c>
      <c r="E36" s="31">
        <f>D36/$C36</f>
        <v>1</v>
      </c>
      <c r="F36" s="20">
        <f>SUM(F22:F35)</f>
        <v>0</v>
      </c>
      <c r="G36" s="31">
        <f>F36/$C36</f>
        <v>0</v>
      </c>
      <c r="H36" s="20">
        <f>SUM(H22:H35)</f>
        <v>4097</v>
      </c>
      <c r="I36" s="31">
        <f>H36/$C36</f>
        <v>1</v>
      </c>
      <c r="J36" s="32"/>
    </row>
    <row r="37" spans="1:10">
      <c r="A37" s="35" t="s">
        <v>19</v>
      </c>
      <c r="B37" s="55">
        <v>495</v>
      </c>
      <c r="C37" s="30">
        <v>495</v>
      </c>
      <c r="D37" s="18">
        <v>495</v>
      </c>
      <c r="E37" s="16">
        <f t="shared" ref="E37:E50" si="9">D37/$C37</f>
        <v>1</v>
      </c>
      <c r="F37" s="18"/>
      <c r="G37" s="16">
        <f t="shared" ref="G37:G50" si="10">F37/$C37</f>
        <v>0</v>
      </c>
      <c r="H37" s="18">
        <f>SUM(D37)</f>
        <v>495</v>
      </c>
      <c r="I37" s="16">
        <f>H37/$C37</f>
        <v>1</v>
      </c>
      <c r="J37" s="32">
        <f>RANK(I37,I$37:I$50,0)</f>
        <v>1</v>
      </c>
    </row>
    <row r="38" spans="1:10">
      <c r="A38" s="35" t="s">
        <v>20</v>
      </c>
      <c r="B38" s="56">
        <v>470</v>
      </c>
      <c r="C38" s="30">
        <v>470</v>
      </c>
      <c r="D38" s="56">
        <v>470</v>
      </c>
      <c r="E38" s="16">
        <f t="shared" si="9"/>
        <v>1</v>
      </c>
      <c r="F38" s="18"/>
      <c r="G38" s="16">
        <f t="shared" si="10"/>
        <v>0</v>
      </c>
      <c r="H38" s="18">
        <f t="shared" ref="H38:H50" si="11">SUM(D38)</f>
        <v>470</v>
      </c>
      <c r="I38" s="16">
        <f t="shared" ref="I38:I50" si="12">H38/$C38</f>
        <v>1</v>
      </c>
      <c r="J38" s="32">
        <f t="shared" ref="J38:J50" si="13">RANK(I38,I$37:I$50,0)</f>
        <v>1</v>
      </c>
    </row>
    <row r="39" spans="1:10">
      <c r="A39" s="35" t="s">
        <v>21</v>
      </c>
      <c r="B39" s="55">
        <v>329</v>
      </c>
      <c r="C39" s="30">
        <v>329</v>
      </c>
      <c r="D39" s="55">
        <v>329</v>
      </c>
      <c r="E39" s="16">
        <f t="shared" si="9"/>
        <v>1</v>
      </c>
      <c r="F39" s="18"/>
      <c r="G39" s="16">
        <f t="shared" si="10"/>
        <v>0</v>
      </c>
      <c r="H39" s="18">
        <f t="shared" si="11"/>
        <v>329</v>
      </c>
      <c r="I39" s="16">
        <f t="shared" si="12"/>
        <v>1</v>
      </c>
      <c r="J39" s="32">
        <f t="shared" si="13"/>
        <v>1</v>
      </c>
    </row>
    <row r="40" spans="1:10">
      <c r="A40" s="35" t="s">
        <v>22</v>
      </c>
      <c r="B40" s="30">
        <v>377</v>
      </c>
      <c r="C40" s="30">
        <f>SUM(D40,F40)</f>
        <v>377</v>
      </c>
      <c r="D40" s="18">
        <v>377</v>
      </c>
      <c r="E40" s="16">
        <f t="shared" si="9"/>
        <v>1</v>
      </c>
      <c r="F40" s="18"/>
      <c r="G40" s="16">
        <f t="shared" si="10"/>
        <v>0</v>
      </c>
      <c r="H40" s="18">
        <f t="shared" si="11"/>
        <v>377</v>
      </c>
      <c r="I40" s="16">
        <f t="shared" si="12"/>
        <v>1</v>
      </c>
      <c r="J40" s="32">
        <f t="shared" si="13"/>
        <v>1</v>
      </c>
    </row>
    <row r="41" spans="1:10">
      <c r="A41" s="35" t="s">
        <v>23</v>
      </c>
      <c r="B41" s="18">
        <v>295</v>
      </c>
      <c r="C41" s="30">
        <v>295</v>
      </c>
      <c r="D41" s="18">
        <v>295</v>
      </c>
      <c r="E41" s="16">
        <f t="shared" si="9"/>
        <v>1</v>
      </c>
      <c r="F41" s="18"/>
      <c r="G41" s="16">
        <f t="shared" si="10"/>
        <v>0</v>
      </c>
      <c r="H41" s="18">
        <f t="shared" si="11"/>
        <v>295</v>
      </c>
      <c r="I41" s="16">
        <f t="shared" si="12"/>
        <v>1</v>
      </c>
      <c r="J41" s="32">
        <f t="shared" si="13"/>
        <v>1</v>
      </c>
    </row>
    <row r="42" spans="1:10">
      <c r="A42" s="36" t="s">
        <v>24</v>
      </c>
      <c r="B42" s="55">
        <v>241</v>
      </c>
      <c r="C42" s="30">
        <v>241</v>
      </c>
      <c r="D42" s="18">
        <v>241</v>
      </c>
      <c r="E42" s="16">
        <f t="shared" si="9"/>
        <v>1</v>
      </c>
      <c r="F42" s="18"/>
      <c r="G42" s="16">
        <f t="shared" si="10"/>
        <v>0</v>
      </c>
      <c r="H42" s="18">
        <f t="shared" si="11"/>
        <v>241</v>
      </c>
      <c r="I42" s="16">
        <f t="shared" si="12"/>
        <v>1</v>
      </c>
      <c r="J42" s="32">
        <f t="shared" si="13"/>
        <v>1</v>
      </c>
    </row>
    <row r="43" spans="1:10">
      <c r="A43" s="36" t="s">
        <v>25</v>
      </c>
      <c r="B43" s="55">
        <v>242</v>
      </c>
      <c r="C43" s="30">
        <v>242</v>
      </c>
      <c r="D43" s="18">
        <v>242</v>
      </c>
      <c r="E43" s="16">
        <f t="shared" si="9"/>
        <v>1</v>
      </c>
      <c r="F43" s="18"/>
      <c r="G43" s="16">
        <f t="shared" si="10"/>
        <v>0</v>
      </c>
      <c r="H43" s="18">
        <f t="shared" si="11"/>
        <v>242</v>
      </c>
      <c r="I43" s="16">
        <f t="shared" si="12"/>
        <v>1</v>
      </c>
      <c r="J43" s="32">
        <f t="shared" si="13"/>
        <v>1</v>
      </c>
    </row>
    <row r="44" spans="1:10">
      <c r="A44" s="35" t="s">
        <v>26</v>
      </c>
      <c r="B44" s="55">
        <v>126</v>
      </c>
      <c r="C44" s="30">
        <v>126</v>
      </c>
      <c r="D44" s="18">
        <v>126</v>
      </c>
      <c r="E44" s="16">
        <f t="shared" si="9"/>
        <v>1</v>
      </c>
      <c r="F44" s="18"/>
      <c r="G44" s="16">
        <f t="shared" si="10"/>
        <v>0</v>
      </c>
      <c r="H44" s="18">
        <f t="shared" si="11"/>
        <v>126</v>
      </c>
      <c r="I44" s="16">
        <f t="shared" si="12"/>
        <v>1</v>
      </c>
      <c r="J44" s="32">
        <f t="shared" si="13"/>
        <v>1</v>
      </c>
    </row>
    <row r="45" spans="1:10">
      <c r="A45" s="35" t="s">
        <v>27</v>
      </c>
      <c r="B45" s="56">
        <v>149</v>
      </c>
      <c r="C45" s="30">
        <v>149</v>
      </c>
      <c r="D45" s="56">
        <v>149</v>
      </c>
      <c r="E45" s="16">
        <f t="shared" si="9"/>
        <v>1</v>
      </c>
      <c r="F45" s="18"/>
      <c r="G45" s="16">
        <f t="shared" si="10"/>
        <v>0</v>
      </c>
      <c r="H45" s="18">
        <f t="shared" si="11"/>
        <v>149</v>
      </c>
      <c r="I45" s="16">
        <f t="shared" si="12"/>
        <v>1</v>
      </c>
      <c r="J45" s="32">
        <f t="shared" si="13"/>
        <v>1</v>
      </c>
    </row>
    <row r="46" spans="1:10">
      <c r="A46" s="35" t="s">
        <v>28</v>
      </c>
      <c r="B46" s="55">
        <v>75</v>
      </c>
      <c r="C46" s="30">
        <v>75</v>
      </c>
      <c r="D46" s="55">
        <v>75</v>
      </c>
      <c r="E46" s="16">
        <f t="shared" si="9"/>
        <v>1</v>
      </c>
      <c r="F46" s="18"/>
      <c r="G46" s="16">
        <f t="shared" si="10"/>
        <v>0</v>
      </c>
      <c r="H46" s="18">
        <f t="shared" si="11"/>
        <v>75</v>
      </c>
      <c r="I46" s="16">
        <f t="shared" si="12"/>
        <v>1</v>
      </c>
      <c r="J46" s="32">
        <f t="shared" si="13"/>
        <v>1</v>
      </c>
    </row>
    <row r="47" spans="1:10">
      <c r="A47" s="35" t="s">
        <v>29</v>
      </c>
      <c r="B47" s="55">
        <v>131</v>
      </c>
      <c r="C47" s="30">
        <v>131</v>
      </c>
      <c r="D47" s="18">
        <v>131</v>
      </c>
      <c r="E47" s="16">
        <f t="shared" si="9"/>
        <v>1</v>
      </c>
      <c r="F47" s="18"/>
      <c r="G47" s="16">
        <f t="shared" si="10"/>
        <v>0</v>
      </c>
      <c r="H47" s="18">
        <f t="shared" si="11"/>
        <v>131</v>
      </c>
      <c r="I47" s="16">
        <f t="shared" si="12"/>
        <v>1</v>
      </c>
      <c r="J47" s="32">
        <f t="shared" si="13"/>
        <v>1</v>
      </c>
    </row>
    <row r="48" spans="1:10">
      <c r="A48" s="35" t="s">
        <v>30</v>
      </c>
      <c r="B48" s="55">
        <v>311</v>
      </c>
      <c r="C48" s="30">
        <v>311</v>
      </c>
      <c r="D48" s="18">
        <v>311</v>
      </c>
      <c r="E48" s="16">
        <f t="shared" si="9"/>
        <v>1</v>
      </c>
      <c r="F48" s="18"/>
      <c r="G48" s="16">
        <f t="shared" si="10"/>
        <v>0</v>
      </c>
      <c r="H48" s="18">
        <f t="shared" si="11"/>
        <v>311</v>
      </c>
      <c r="I48" s="16">
        <f t="shared" si="12"/>
        <v>1</v>
      </c>
      <c r="J48" s="32">
        <f t="shared" si="13"/>
        <v>1</v>
      </c>
    </row>
    <row r="49" spans="1:10">
      <c r="A49" s="35" t="s">
        <v>31</v>
      </c>
      <c r="B49" s="56">
        <v>85</v>
      </c>
      <c r="C49" s="30">
        <v>85</v>
      </c>
      <c r="D49" s="56">
        <v>85</v>
      </c>
      <c r="E49" s="16">
        <f t="shared" si="9"/>
        <v>1</v>
      </c>
      <c r="F49" s="18"/>
      <c r="G49" s="16">
        <f t="shared" si="10"/>
        <v>0</v>
      </c>
      <c r="H49" s="18">
        <f t="shared" si="11"/>
        <v>85</v>
      </c>
      <c r="I49" s="16">
        <f t="shared" si="12"/>
        <v>1</v>
      </c>
      <c r="J49" s="32">
        <f t="shared" si="13"/>
        <v>1</v>
      </c>
    </row>
    <row r="50" spans="1:10">
      <c r="A50" s="35" t="s">
        <v>32</v>
      </c>
      <c r="B50" s="56">
        <v>39</v>
      </c>
      <c r="C50" s="30">
        <v>39</v>
      </c>
      <c r="D50" s="18">
        <v>39</v>
      </c>
      <c r="E50" s="16">
        <f t="shared" si="9"/>
        <v>1</v>
      </c>
      <c r="F50" s="18"/>
      <c r="G50" s="16">
        <f t="shared" si="10"/>
        <v>0</v>
      </c>
      <c r="H50" s="18">
        <f t="shared" si="11"/>
        <v>39</v>
      </c>
      <c r="I50" s="16">
        <f t="shared" si="12"/>
        <v>1</v>
      </c>
      <c r="J50" s="32">
        <f t="shared" si="13"/>
        <v>1</v>
      </c>
    </row>
    <row r="51" spans="1:10">
      <c r="A51" s="29" t="s">
        <v>35</v>
      </c>
      <c r="B51" s="29">
        <f>SUM(B37:B50)</f>
        <v>3365</v>
      </c>
      <c r="C51" s="34">
        <f>SUM(D51,F51)</f>
        <v>3365</v>
      </c>
      <c r="D51" s="20">
        <f>SUM(D37:D50)</f>
        <v>3365</v>
      </c>
      <c r="E51" s="31">
        <f>D51/$C51</f>
        <v>1</v>
      </c>
      <c r="F51" s="20">
        <f>SUM(F37:F50)</f>
        <v>0</v>
      </c>
      <c r="G51" s="31">
        <f>F51/$C51</f>
        <v>0</v>
      </c>
      <c r="H51" s="20">
        <f>SUM(H37:H50)</f>
        <v>3365</v>
      </c>
      <c r="I51" s="31">
        <f>H51/$C51</f>
        <v>1</v>
      </c>
      <c r="J51" s="32"/>
    </row>
    <row r="52" spans="1:10">
      <c r="A52" s="35" t="s">
        <v>19</v>
      </c>
      <c r="B52" s="47">
        <v>515</v>
      </c>
      <c r="C52" s="47">
        <v>515</v>
      </c>
      <c r="D52" s="47">
        <v>515</v>
      </c>
      <c r="E52" s="16">
        <f t="shared" ref="E52:E65" si="14">D52/$C52</f>
        <v>1</v>
      </c>
      <c r="F52" s="18"/>
      <c r="G52" s="16">
        <f t="shared" ref="G52:G65" si="15">F52/$C52</f>
        <v>0</v>
      </c>
      <c r="H52" s="18">
        <f>SUM(D52)</f>
        <v>515</v>
      </c>
      <c r="I52" s="16">
        <f>H52/$C52</f>
        <v>1</v>
      </c>
      <c r="J52" s="32">
        <f>RANK(I52,I$52:I$65,0)</f>
        <v>1</v>
      </c>
    </row>
    <row r="53" spans="1:10">
      <c r="A53" s="35" t="s">
        <v>20</v>
      </c>
      <c r="B53" s="56">
        <v>434</v>
      </c>
      <c r="C53" s="56">
        <v>434</v>
      </c>
      <c r="D53" s="56">
        <v>434</v>
      </c>
      <c r="E53" s="16">
        <f t="shared" si="14"/>
        <v>1</v>
      </c>
      <c r="F53" s="18"/>
      <c r="G53" s="16">
        <f t="shared" si="15"/>
        <v>0</v>
      </c>
      <c r="H53" s="18">
        <f t="shared" ref="H53:H65" si="16">SUM(D53)</f>
        <v>434</v>
      </c>
      <c r="I53" s="16">
        <f t="shared" ref="I53:I65" si="17">H53/$C53</f>
        <v>1</v>
      </c>
      <c r="J53" s="32">
        <f t="shared" ref="J53:J65" si="18">RANK(I53,I$52:I$65,0)</f>
        <v>1</v>
      </c>
    </row>
    <row r="54" spans="1:10">
      <c r="A54" s="35" t="s">
        <v>21</v>
      </c>
      <c r="B54" s="55">
        <v>235</v>
      </c>
      <c r="C54" s="55">
        <v>235</v>
      </c>
      <c r="D54" s="55">
        <v>235</v>
      </c>
      <c r="E54" s="16">
        <f t="shared" si="14"/>
        <v>1</v>
      </c>
      <c r="F54" s="18"/>
      <c r="G54" s="16">
        <f t="shared" si="15"/>
        <v>0</v>
      </c>
      <c r="H54" s="18">
        <f t="shared" si="16"/>
        <v>235</v>
      </c>
      <c r="I54" s="16">
        <f t="shared" si="17"/>
        <v>1</v>
      </c>
      <c r="J54" s="32">
        <f t="shared" si="18"/>
        <v>1</v>
      </c>
    </row>
    <row r="55" spans="1:10">
      <c r="A55" s="35" t="s">
        <v>22</v>
      </c>
      <c r="B55" s="55">
        <v>276</v>
      </c>
      <c r="C55" s="55">
        <v>276</v>
      </c>
      <c r="D55" s="55">
        <v>276</v>
      </c>
      <c r="E55" s="16">
        <f t="shared" si="14"/>
        <v>1</v>
      </c>
      <c r="F55" s="18"/>
      <c r="G55" s="16">
        <f t="shared" si="15"/>
        <v>0</v>
      </c>
      <c r="H55" s="18">
        <f t="shared" si="16"/>
        <v>276</v>
      </c>
      <c r="I55" s="16">
        <f t="shared" si="17"/>
        <v>1</v>
      </c>
      <c r="J55" s="32">
        <f t="shared" si="18"/>
        <v>1</v>
      </c>
    </row>
    <row r="56" spans="1:10">
      <c r="A56" s="35" t="s">
        <v>23</v>
      </c>
      <c r="B56" s="55">
        <v>213</v>
      </c>
      <c r="C56" s="55">
        <v>213</v>
      </c>
      <c r="D56" s="55">
        <v>213</v>
      </c>
      <c r="E56" s="16">
        <f t="shared" si="14"/>
        <v>1</v>
      </c>
      <c r="F56" s="18"/>
      <c r="G56" s="16">
        <f t="shared" si="15"/>
        <v>0</v>
      </c>
      <c r="H56" s="18">
        <f t="shared" si="16"/>
        <v>213</v>
      </c>
      <c r="I56" s="16">
        <f t="shared" si="17"/>
        <v>1</v>
      </c>
      <c r="J56" s="32">
        <f t="shared" si="18"/>
        <v>1</v>
      </c>
    </row>
    <row r="57" spans="1:10">
      <c r="A57" s="36" t="s">
        <v>24</v>
      </c>
      <c r="B57" s="55">
        <v>175</v>
      </c>
      <c r="C57" s="55">
        <v>175</v>
      </c>
      <c r="D57" s="55">
        <v>175</v>
      </c>
      <c r="E57" s="16">
        <f t="shared" si="14"/>
        <v>1</v>
      </c>
      <c r="F57" s="18"/>
      <c r="G57" s="16">
        <f t="shared" si="15"/>
        <v>0</v>
      </c>
      <c r="H57" s="18">
        <f t="shared" si="16"/>
        <v>175</v>
      </c>
      <c r="I57" s="16">
        <f t="shared" si="17"/>
        <v>1</v>
      </c>
      <c r="J57" s="32">
        <f t="shared" si="18"/>
        <v>1</v>
      </c>
    </row>
    <row r="58" spans="1:10">
      <c r="A58" s="36" t="s">
        <v>25</v>
      </c>
      <c r="B58" s="30">
        <v>200</v>
      </c>
      <c r="C58" s="30">
        <v>200</v>
      </c>
      <c r="D58" s="30">
        <v>200</v>
      </c>
      <c r="E58" s="16">
        <f t="shared" si="14"/>
        <v>1</v>
      </c>
      <c r="F58" s="18"/>
      <c r="G58" s="16">
        <f t="shared" si="15"/>
        <v>0</v>
      </c>
      <c r="H58" s="18">
        <f t="shared" si="16"/>
        <v>200</v>
      </c>
      <c r="I58" s="16">
        <f t="shared" si="17"/>
        <v>1</v>
      </c>
      <c r="J58" s="32">
        <f t="shared" si="18"/>
        <v>1</v>
      </c>
    </row>
    <row r="59" spans="1:10">
      <c r="A59" s="35" t="s">
        <v>26</v>
      </c>
      <c r="B59" s="55">
        <v>90</v>
      </c>
      <c r="C59" s="55">
        <v>90</v>
      </c>
      <c r="D59" s="55">
        <v>90</v>
      </c>
      <c r="E59" s="16">
        <f t="shared" si="14"/>
        <v>1</v>
      </c>
      <c r="F59" s="18"/>
      <c r="G59" s="16">
        <f t="shared" si="15"/>
        <v>0</v>
      </c>
      <c r="H59" s="18">
        <f t="shared" si="16"/>
        <v>90</v>
      </c>
      <c r="I59" s="16">
        <f t="shared" si="17"/>
        <v>1</v>
      </c>
      <c r="J59" s="32">
        <f t="shared" si="18"/>
        <v>1</v>
      </c>
    </row>
    <row r="60" spans="1:10">
      <c r="A60" s="35" t="s">
        <v>27</v>
      </c>
      <c r="B60" s="56">
        <v>95</v>
      </c>
      <c r="C60" s="56">
        <v>95</v>
      </c>
      <c r="D60" s="56">
        <v>95</v>
      </c>
      <c r="E60" s="16">
        <f t="shared" si="14"/>
        <v>1</v>
      </c>
      <c r="F60" s="18"/>
      <c r="G60" s="16">
        <f t="shared" si="15"/>
        <v>0</v>
      </c>
      <c r="H60" s="18">
        <f t="shared" si="16"/>
        <v>95</v>
      </c>
      <c r="I60" s="16">
        <f t="shared" si="17"/>
        <v>1</v>
      </c>
      <c r="J60" s="32">
        <f t="shared" si="18"/>
        <v>1</v>
      </c>
    </row>
    <row r="61" spans="1:10">
      <c r="A61" s="35" t="s">
        <v>28</v>
      </c>
      <c r="B61" s="47">
        <v>41</v>
      </c>
      <c r="C61" s="47">
        <v>41</v>
      </c>
      <c r="D61" s="47">
        <v>41</v>
      </c>
      <c r="E61" s="16">
        <f t="shared" si="14"/>
        <v>1</v>
      </c>
      <c r="F61" s="18"/>
      <c r="G61" s="16">
        <f t="shared" si="15"/>
        <v>0</v>
      </c>
      <c r="H61" s="18">
        <f t="shared" si="16"/>
        <v>41</v>
      </c>
      <c r="I61" s="16">
        <f t="shared" si="17"/>
        <v>1</v>
      </c>
      <c r="J61" s="32">
        <f t="shared" si="18"/>
        <v>1</v>
      </c>
    </row>
    <row r="62" spans="1:10">
      <c r="A62" s="35" t="s">
        <v>29</v>
      </c>
      <c r="B62" s="55">
        <v>95</v>
      </c>
      <c r="C62" s="55">
        <v>95</v>
      </c>
      <c r="D62" s="55">
        <v>95</v>
      </c>
      <c r="E62" s="16">
        <f t="shared" si="14"/>
        <v>1</v>
      </c>
      <c r="F62" s="18"/>
      <c r="G62" s="16">
        <f t="shared" si="15"/>
        <v>0</v>
      </c>
      <c r="H62" s="18">
        <f t="shared" si="16"/>
        <v>95</v>
      </c>
      <c r="I62" s="16">
        <f t="shared" si="17"/>
        <v>1</v>
      </c>
      <c r="J62" s="32">
        <f t="shared" si="18"/>
        <v>1</v>
      </c>
    </row>
    <row r="63" spans="1:10">
      <c r="A63" s="35" t="s">
        <v>30</v>
      </c>
      <c r="B63" s="55">
        <v>209</v>
      </c>
      <c r="C63" s="55">
        <v>209</v>
      </c>
      <c r="D63" s="55">
        <v>209</v>
      </c>
      <c r="E63" s="16">
        <f t="shared" si="14"/>
        <v>1</v>
      </c>
      <c r="F63" s="18"/>
      <c r="G63" s="16">
        <f t="shared" si="15"/>
        <v>0</v>
      </c>
      <c r="H63" s="18">
        <f t="shared" si="16"/>
        <v>209</v>
      </c>
      <c r="I63" s="16">
        <f t="shared" si="17"/>
        <v>1</v>
      </c>
      <c r="J63" s="32">
        <f t="shared" si="18"/>
        <v>1</v>
      </c>
    </row>
    <row r="64" spans="1:10">
      <c r="A64" s="35" t="s">
        <v>31</v>
      </c>
      <c r="B64" s="55">
        <v>115</v>
      </c>
      <c r="C64" s="55">
        <v>115</v>
      </c>
      <c r="D64" s="55">
        <v>115</v>
      </c>
      <c r="E64" s="16">
        <f t="shared" si="14"/>
        <v>1</v>
      </c>
      <c r="F64" s="18"/>
      <c r="G64" s="16">
        <f t="shared" si="15"/>
        <v>0</v>
      </c>
      <c r="H64" s="18">
        <f t="shared" si="16"/>
        <v>115</v>
      </c>
      <c r="I64" s="16">
        <f t="shared" si="17"/>
        <v>1</v>
      </c>
      <c r="J64" s="32">
        <f t="shared" si="18"/>
        <v>1</v>
      </c>
    </row>
    <row r="65" spans="1:16">
      <c r="A65" s="35" t="s">
        <v>32</v>
      </c>
      <c r="B65" s="56">
        <v>56</v>
      </c>
      <c r="C65" s="56">
        <v>56</v>
      </c>
      <c r="D65" s="56">
        <v>56</v>
      </c>
      <c r="E65" s="16">
        <f t="shared" si="14"/>
        <v>1</v>
      </c>
      <c r="F65" s="18"/>
      <c r="G65" s="16">
        <f t="shared" si="15"/>
        <v>0</v>
      </c>
      <c r="H65" s="18">
        <f t="shared" si="16"/>
        <v>56</v>
      </c>
      <c r="I65" s="16">
        <f t="shared" si="17"/>
        <v>1</v>
      </c>
      <c r="J65" s="32">
        <f t="shared" si="18"/>
        <v>1</v>
      </c>
    </row>
    <row r="66" spans="1:16">
      <c r="A66" s="29" t="s">
        <v>36</v>
      </c>
      <c r="B66" s="29">
        <f>SUM(B52:B65)</f>
        <v>2749</v>
      </c>
      <c r="C66" s="34">
        <f>SUM(D66,F66)</f>
        <v>2749</v>
      </c>
      <c r="D66" s="20">
        <f>SUM(D52:D65)</f>
        <v>2749</v>
      </c>
      <c r="E66" s="31">
        <f>D66/$C66</f>
        <v>1</v>
      </c>
      <c r="F66" s="20">
        <f>SUM(F52:F65)</f>
        <v>0</v>
      </c>
      <c r="G66" s="31">
        <f>F66/$C66</f>
        <v>0</v>
      </c>
      <c r="H66" s="20">
        <f>SUM(H52:H65)</f>
        <v>2749</v>
      </c>
      <c r="I66" s="31">
        <f>H66/$C66</f>
        <v>1</v>
      </c>
      <c r="J66" s="32"/>
    </row>
    <row r="67" spans="1:16">
      <c r="A67" s="28" t="s">
        <v>1</v>
      </c>
      <c r="B67" s="29">
        <f>SUM(B21,B36,B51,B66)</f>
        <v>14221</v>
      </c>
      <c r="C67" s="29">
        <f>SUM(D67,F67)</f>
        <v>14221</v>
      </c>
      <c r="D67" s="29">
        <f>SUM(D21,D36,D51,D66)</f>
        <v>14221</v>
      </c>
      <c r="E67" s="31">
        <f>D67/$C67</f>
        <v>1</v>
      </c>
      <c r="F67" s="29">
        <f>SUM(F21,F36,F51,F66)</f>
        <v>0</v>
      </c>
      <c r="G67" s="31">
        <f>F67/$C67</f>
        <v>0</v>
      </c>
      <c r="H67" s="29">
        <f>SUM(H21,H36,H51,H66)</f>
        <v>14221</v>
      </c>
      <c r="I67" s="31">
        <f>H67/$C67</f>
        <v>1</v>
      </c>
      <c r="J67" s="28"/>
    </row>
    <row r="68" spans="1:16">
      <c r="A68" s="21"/>
      <c r="B68" s="21"/>
      <c r="C68" s="22"/>
      <c r="D68" s="21"/>
      <c r="E68" s="23"/>
      <c r="F68" s="21"/>
      <c r="G68" s="23"/>
      <c r="H68" s="21"/>
      <c r="I68" s="23"/>
      <c r="J68" s="21"/>
    </row>
    <row r="69" spans="1:16" ht="14.25">
      <c r="A69" s="74" t="s">
        <v>86</v>
      </c>
      <c r="B69" s="74"/>
      <c r="C69" s="74"/>
      <c r="D69" s="74"/>
      <c r="E69" s="74"/>
      <c r="F69" s="74"/>
      <c r="G69" s="74"/>
      <c r="H69" s="74"/>
      <c r="I69" s="74"/>
      <c r="J69" s="74"/>
    </row>
    <row r="71" spans="1:16" ht="12.75" customHeight="1">
      <c r="A71" s="65" t="s">
        <v>8</v>
      </c>
      <c r="B71" s="67" t="s">
        <v>14</v>
      </c>
      <c r="C71" s="67" t="s">
        <v>15</v>
      </c>
      <c r="D71" s="72" t="s">
        <v>10</v>
      </c>
      <c r="E71" s="73"/>
      <c r="F71" s="72" t="s">
        <v>11</v>
      </c>
      <c r="G71" s="73"/>
      <c r="H71" s="69" t="s">
        <v>6</v>
      </c>
      <c r="I71" s="70"/>
      <c r="J71" s="71"/>
      <c r="K71" s="23"/>
      <c r="L71" s="21"/>
      <c r="M71" s="24"/>
      <c r="N71" s="21"/>
      <c r="O71" s="13"/>
      <c r="P71" s="10"/>
    </row>
    <row r="72" spans="1:16">
      <c r="A72" s="66"/>
      <c r="B72" s="68"/>
      <c r="C72" s="68"/>
      <c r="D72" s="18" t="s">
        <v>17</v>
      </c>
      <c r="E72" s="18" t="s">
        <v>3</v>
      </c>
      <c r="F72" s="18" t="s">
        <v>17</v>
      </c>
      <c r="G72" s="18" t="s">
        <v>3</v>
      </c>
      <c r="H72" s="26" t="s">
        <v>2</v>
      </c>
      <c r="I72" s="27" t="s">
        <v>3</v>
      </c>
      <c r="J72" s="26" t="s">
        <v>7</v>
      </c>
    </row>
    <row r="73" spans="1:16" ht="12.75" customHeight="1">
      <c r="A73" s="35" t="s">
        <v>19</v>
      </c>
      <c r="B73" s="55">
        <v>518</v>
      </c>
      <c r="C73" s="30">
        <v>518</v>
      </c>
      <c r="D73" s="18">
        <v>518</v>
      </c>
      <c r="E73" s="16">
        <f t="shared" ref="E73:E75" si="19">D73/$C73</f>
        <v>1</v>
      </c>
      <c r="F73" s="18"/>
      <c r="G73" s="16">
        <f t="shared" ref="G73:G101" si="20">F73/$C73</f>
        <v>0</v>
      </c>
      <c r="H73" s="18">
        <f>SUM(D73)</f>
        <v>518</v>
      </c>
      <c r="I73" s="16">
        <f>H73/$C73</f>
        <v>1</v>
      </c>
      <c r="J73" s="32">
        <f>RANK(I73,I$73:I$86,0)</f>
        <v>1</v>
      </c>
    </row>
    <row r="74" spans="1:16" ht="12.75" customHeight="1">
      <c r="A74" s="35" t="s">
        <v>20</v>
      </c>
      <c r="B74" s="56">
        <v>490</v>
      </c>
      <c r="C74" s="30">
        <v>490</v>
      </c>
      <c r="D74" s="56">
        <v>490</v>
      </c>
      <c r="E74" s="16">
        <f t="shared" si="19"/>
        <v>1</v>
      </c>
      <c r="F74" s="18"/>
      <c r="G74" s="16">
        <f t="shared" si="20"/>
        <v>0</v>
      </c>
      <c r="H74" s="18">
        <f t="shared" ref="H74:H86" si="21">SUM(D74)</f>
        <v>490</v>
      </c>
      <c r="I74" s="16">
        <f t="shared" ref="I74:I86" si="22">H74/$C74</f>
        <v>1</v>
      </c>
      <c r="J74" s="32">
        <f t="shared" ref="J74:J86" si="23">RANK(I74,I$73:I$86,0)</f>
        <v>1</v>
      </c>
    </row>
    <row r="75" spans="1:16" ht="12.75" customHeight="1">
      <c r="A75" s="35" t="s">
        <v>21</v>
      </c>
      <c r="B75" s="55">
        <v>583</v>
      </c>
      <c r="C75" s="30">
        <v>583</v>
      </c>
      <c r="D75" s="55">
        <v>583</v>
      </c>
      <c r="E75" s="16">
        <f t="shared" si="19"/>
        <v>1</v>
      </c>
      <c r="F75" s="18"/>
      <c r="G75" s="16">
        <f t="shared" si="20"/>
        <v>0</v>
      </c>
      <c r="H75" s="18">
        <f t="shared" si="21"/>
        <v>583</v>
      </c>
      <c r="I75" s="16">
        <f t="shared" si="22"/>
        <v>1</v>
      </c>
      <c r="J75" s="32">
        <f t="shared" si="23"/>
        <v>1</v>
      </c>
    </row>
    <row r="76" spans="1:16" ht="12.75" customHeight="1">
      <c r="A76" s="35" t="s">
        <v>22</v>
      </c>
      <c r="B76" s="30">
        <v>300</v>
      </c>
      <c r="C76" s="30">
        <v>300</v>
      </c>
      <c r="D76" s="18">
        <v>300</v>
      </c>
      <c r="E76" s="16">
        <v>1</v>
      </c>
      <c r="F76" s="18"/>
      <c r="G76" s="16">
        <f t="shared" si="20"/>
        <v>0</v>
      </c>
      <c r="H76" s="18">
        <f t="shared" si="21"/>
        <v>300</v>
      </c>
      <c r="I76" s="16">
        <f t="shared" si="22"/>
        <v>1</v>
      </c>
      <c r="J76" s="32">
        <f t="shared" si="23"/>
        <v>1</v>
      </c>
    </row>
    <row r="77" spans="1:16" ht="12.75" customHeight="1">
      <c r="A77" s="35" t="s">
        <v>23</v>
      </c>
      <c r="B77" s="18">
        <v>384</v>
      </c>
      <c r="C77" s="30">
        <v>384</v>
      </c>
      <c r="D77" s="18">
        <v>384</v>
      </c>
      <c r="E77" s="16">
        <f t="shared" ref="E77:E101" si="24">D77/$C77</f>
        <v>1</v>
      </c>
      <c r="F77" s="18"/>
      <c r="G77" s="16">
        <f t="shared" si="20"/>
        <v>0</v>
      </c>
      <c r="H77" s="18">
        <f t="shared" si="21"/>
        <v>384</v>
      </c>
      <c r="I77" s="16">
        <f t="shared" si="22"/>
        <v>1</v>
      </c>
      <c r="J77" s="32">
        <f t="shared" si="23"/>
        <v>1</v>
      </c>
    </row>
    <row r="78" spans="1:16" ht="12.75" customHeight="1">
      <c r="A78" s="36" t="s">
        <v>24</v>
      </c>
      <c r="B78" s="55">
        <v>305</v>
      </c>
      <c r="C78" s="30">
        <v>305</v>
      </c>
      <c r="D78" s="18">
        <v>305</v>
      </c>
      <c r="E78" s="16">
        <f t="shared" si="24"/>
        <v>1</v>
      </c>
      <c r="F78" s="18"/>
      <c r="G78" s="16">
        <f t="shared" si="20"/>
        <v>0</v>
      </c>
      <c r="H78" s="18">
        <f t="shared" si="21"/>
        <v>305</v>
      </c>
      <c r="I78" s="16">
        <f t="shared" si="22"/>
        <v>1</v>
      </c>
      <c r="J78" s="32">
        <f t="shared" si="23"/>
        <v>1</v>
      </c>
    </row>
    <row r="79" spans="1:16" ht="12.75" customHeight="1">
      <c r="A79" s="36" t="s">
        <v>25</v>
      </c>
      <c r="B79" s="55">
        <v>288</v>
      </c>
      <c r="C79" s="30">
        <v>288</v>
      </c>
      <c r="D79" s="18">
        <v>288</v>
      </c>
      <c r="E79" s="16">
        <f t="shared" si="24"/>
        <v>1</v>
      </c>
      <c r="F79" s="18"/>
      <c r="G79" s="16">
        <f t="shared" si="20"/>
        <v>0</v>
      </c>
      <c r="H79" s="18">
        <f t="shared" si="21"/>
        <v>288</v>
      </c>
      <c r="I79" s="16">
        <f t="shared" si="22"/>
        <v>1</v>
      </c>
      <c r="J79" s="32">
        <f t="shared" si="23"/>
        <v>1</v>
      </c>
    </row>
    <row r="80" spans="1:16" ht="12.75" customHeight="1">
      <c r="A80" s="35" t="s">
        <v>26</v>
      </c>
      <c r="B80" s="55">
        <v>165</v>
      </c>
      <c r="C80" s="30">
        <v>165</v>
      </c>
      <c r="D80" s="18">
        <v>165</v>
      </c>
      <c r="E80" s="16">
        <f t="shared" si="24"/>
        <v>1</v>
      </c>
      <c r="F80" s="18"/>
      <c r="G80" s="16">
        <f t="shared" si="20"/>
        <v>0</v>
      </c>
      <c r="H80" s="18">
        <f t="shared" si="21"/>
        <v>165</v>
      </c>
      <c r="I80" s="16">
        <f t="shared" si="22"/>
        <v>1</v>
      </c>
      <c r="J80" s="32">
        <f t="shared" si="23"/>
        <v>1</v>
      </c>
    </row>
    <row r="81" spans="1:10" ht="12.75" customHeight="1">
      <c r="A81" s="35" t="s">
        <v>27</v>
      </c>
      <c r="B81" s="56">
        <v>181</v>
      </c>
      <c r="C81" s="30">
        <v>181</v>
      </c>
      <c r="D81" s="56">
        <v>181</v>
      </c>
      <c r="E81" s="16">
        <f t="shared" si="24"/>
        <v>1</v>
      </c>
      <c r="F81" s="18"/>
      <c r="G81" s="16">
        <f t="shared" si="20"/>
        <v>0</v>
      </c>
      <c r="H81" s="18">
        <f t="shared" si="21"/>
        <v>181</v>
      </c>
      <c r="I81" s="16">
        <f t="shared" si="22"/>
        <v>1</v>
      </c>
      <c r="J81" s="32">
        <f t="shared" si="23"/>
        <v>1</v>
      </c>
    </row>
    <row r="82" spans="1:10" ht="12.75" customHeight="1">
      <c r="A82" s="35" t="s">
        <v>28</v>
      </c>
      <c r="B82" s="55">
        <v>96</v>
      </c>
      <c r="C82" s="30">
        <f>SUM(D82,F82)</f>
        <v>96</v>
      </c>
      <c r="D82" s="55">
        <v>96</v>
      </c>
      <c r="E82" s="16">
        <f t="shared" si="24"/>
        <v>1</v>
      </c>
      <c r="F82" s="18"/>
      <c r="G82" s="16">
        <f t="shared" si="20"/>
        <v>0</v>
      </c>
      <c r="H82" s="18">
        <f t="shared" si="21"/>
        <v>96</v>
      </c>
      <c r="I82" s="16">
        <f t="shared" si="22"/>
        <v>1</v>
      </c>
      <c r="J82" s="32">
        <f t="shared" si="23"/>
        <v>1</v>
      </c>
    </row>
    <row r="83" spans="1:10" ht="12.75" customHeight="1">
      <c r="A83" s="35" t="s">
        <v>29</v>
      </c>
      <c r="B83" s="55">
        <v>236</v>
      </c>
      <c r="C83" s="30">
        <v>236</v>
      </c>
      <c r="D83" s="18">
        <v>236</v>
      </c>
      <c r="E83" s="16">
        <f t="shared" si="24"/>
        <v>1</v>
      </c>
      <c r="F83" s="18"/>
      <c r="G83" s="16">
        <f t="shared" si="20"/>
        <v>0</v>
      </c>
      <c r="H83" s="18">
        <f t="shared" si="21"/>
        <v>236</v>
      </c>
      <c r="I83" s="16">
        <f t="shared" si="22"/>
        <v>1</v>
      </c>
      <c r="J83" s="32">
        <f t="shared" si="23"/>
        <v>1</v>
      </c>
    </row>
    <row r="84" spans="1:10" ht="12.75" customHeight="1">
      <c r="A84" s="35" t="s">
        <v>30</v>
      </c>
      <c r="B84" s="55">
        <v>388</v>
      </c>
      <c r="C84" s="30">
        <v>388</v>
      </c>
      <c r="D84" s="18">
        <v>388</v>
      </c>
      <c r="E84" s="16">
        <f t="shared" si="24"/>
        <v>1</v>
      </c>
      <c r="F84" s="18"/>
      <c r="G84" s="16">
        <f t="shared" si="20"/>
        <v>0</v>
      </c>
      <c r="H84" s="18">
        <f t="shared" si="21"/>
        <v>388</v>
      </c>
      <c r="I84" s="16">
        <f t="shared" si="22"/>
        <v>1</v>
      </c>
      <c r="J84" s="32">
        <f t="shared" si="23"/>
        <v>1</v>
      </c>
    </row>
    <row r="85" spans="1:10" ht="12.75" customHeight="1">
      <c r="A85" s="35" t="s">
        <v>31</v>
      </c>
      <c r="B85" s="56">
        <v>57</v>
      </c>
      <c r="C85" s="30">
        <v>57</v>
      </c>
      <c r="D85" s="56">
        <v>57</v>
      </c>
      <c r="E85" s="16">
        <f t="shared" si="24"/>
        <v>1</v>
      </c>
      <c r="F85" s="18"/>
      <c r="G85" s="16">
        <f t="shared" si="20"/>
        <v>0</v>
      </c>
      <c r="H85" s="18">
        <f t="shared" si="21"/>
        <v>57</v>
      </c>
      <c r="I85" s="16">
        <f t="shared" si="22"/>
        <v>1</v>
      </c>
      <c r="J85" s="32">
        <f t="shared" si="23"/>
        <v>1</v>
      </c>
    </row>
    <row r="86" spans="1:10" ht="12.75" customHeight="1">
      <c r="A86" s="35" t="s">
        <v>32</v>
      </c>
      <c r="B86" s="56">
        <v>19</v>
      </c>
      <c r="C86" s="30">
        <v>19</v>
      </c>
      <c r="D86" s="18">
        <v>19</v>
      </c>
      <c r="E86" s="16">
        <f t="shared" si="24"/>
        <v>1</v>
      </c>
      <c r="F86" s="18"/>
      <c r="G86" s="16">
        <f t="shared" si="20"/>
        <v>0</v>
      </c>
      <c r="H86" s="18">
        <f t="shared" si="21"/>
        <v>19</v>
      </c>
      <c r="I86" s="16">
        <f t="shared" si="22"/>
        <v>1</v>
      </c>
      <c r="J86" s="32">
        <f t="shared" si="23"/>
        <v>1</v>
      </c>
    </row>
    <row r="87" spans="1:10">
      <c r="A87" s="29" t="s">
        <v>33</v>
      </c>
      <c r="B87" s="29">
        <f>SUM(B73:B86)</f>
        <v>4010</v>
      </c>
      <c r="C87" s="34">
        <f>SUM(D87,F87)</f>
        <v>4010</v>
      </c>
      <c r="D87" s="20">
        <f>SUM(D73:D86)</f>
        <v>4010</v>
      </c>
      <c r="E87" s="31">
        <f t="shared" si="24"/>
        <v>1</v>
      </c>
      <c r="F87" s="20">
        <f>SUM(F73:F86)</f>
        <v>0</v>
      </c>
      <c r="G87" s="31">
        <f t="shared" si="20"/>
        <v>0</v>
      </c>
      <c r="H87" s="20">
        <f>SUM(H73:H86)</f>
        <v>4010</v>
      </c>
      <c r="I87" s="31">
        <f>H87/$C87</f>
        <v>1</v>
      </c>
      <c r="J87" s="32"/>
    </row>
    <row r="88" spans="1:10">
      <c r="A88" s="35" t="s">
        <v>19</v>
      </c>
      <c r="B88" s="55">
        <v>610</v>
      </c>
      <c r="C88" s="30">
        <v>610</v>
      </c>
      <c r="D88" s="18">
        <v>610</v>
      </c>
      <c r="E88" s="16">
        <f t="shared" si="24"/>
        <v>1</v>
      </c>
      <c r="F88" s="18"/>
      <c r="G88" s="16">
        <f t="shared" si="20"/>
        <v>0</v>
      </c>
      <c r="H88" s="18">
        <f>SUM(D88)</f>
        <v>610</v>
      </c>
      <c r="I88" s="16">
        <f>H88/$C88</f>
        <v>1</v>
      </c>
      <c r="J88" s="32">
        <f>RANK(I88,I$88:I$101,0)</f>
        <v>1</v>
      </c>
    </row>
    <row r="89" spans="1:10">
      <c r="A89" s="35" t="s">
        <v>20</v>
      </c>
      <c r="B89" s="56">
        <v>706</v>
      </c>
      <c r="C89" s="30">
        <v>706</v>
      </c>
      <c r="D89" s="56">
        <v>706</v>
      </c>
      <c r="E89" s="16">
        <f t="shared" si="24"/>
        <v>1</v>
      </c>
      <c r="F89" s="18"/>
      <c r="G89" s="16">
        <f t="shared" si="20"/>
        <v>0</v>
      </c>
      <c r="H89" s="18">
        <f t="shared" ref="H89:H101" si="25">SUM(D89)</f>
        <v>706</v>
      </c>
      <c r="I89" s="16">
        <f t="shared" ref="I89:I101" si="26">H89/$C89</f>
        <v>1</v>
      </c>
      <c r="J89" s="32">
        <f t="shared" ref="J89:J101" si="27">RANK(I89,I$88:I$101,0)</f>
        <v>1</v>
      </c>
    </row>
    <row r="90" spans="1:10">
      <c r="A90" s="35" t="s">
        <v>21</v>
      </c>
      <c r="B90" s="55">
        <v>555</v>
      </c>
      <c r="C90" s="30">
        <v>555</v>
      </c>
      <c r="D90" s="55">
        <v>555</v>
      </c>
      <c r="E90" s="16">
        <f t="shared" si="24"/>
        <v>1</v>
      </c>
      <c r="F90" s="18"/>
      <c r="G90" s="16">
        <f t="shared" si="20"/>
        <v>0</v>
      </c>
      <c r="H90" s="18">
        <f t="shared" si="25"/>
        <v>555</v>
      </c>
      <c r="I90" s="16">
        <f t="shared" si="26"/>
        <v>1</v>
      </c>
      <c r="J90" s="32">
        <f t="shared" si="27"/>
        <v>1</v>
      </c>
    </row>
    <row r="91" spans="1:10">
      <c r="A91" s="35" t="s">
        <v>22</v>
      </c>
      <c r="B91" s="30">
        <v>332</v>
      </c>
      <c r="C91" s="30">
        <v>332</v>
      </c>
      <c r="D91" s="18">
        <v>332</v>
      </c>
      <c r="E91" s="16">
        <f t="shared" si="24"/>
        <v>1</v>
      </c>
      <c r="F91" s="18"/>
      <c r="G91" s="16">
        <f t="shared" si="20"/>
        <v>0</v>
      </c>
      <c r="H91" s="18">
        <f t="shared" si="25"/>
        <v>332</v>
      </c>
      <c r="I91" s="16">
        <f t="shared" si="26"/>
        <v>1</v>
      </c>
      <c r="J91" s="32">
        <f t="shared" si="27"/>
        <v>1</v>
      </c>
    </row>
    <row r="92" spans="1:10">
      <c r="A92" s="35" t="s">
        <v>23</v>
      </c>
      <c r="B92" s="18">
        <v>362</v>
      </c>
      <c r="C92" s="30">
        <v>362</v>
      </c>
      <c r="D92" s="18">
        <v>362</v>
      </c>
      <c r="E92" s="16">
        <f t="shared" si="24"/>
        <v>1</v>
      </c>
      <c r="F92" s="18"/>
      <c r="G92" s="16">
        <f t="shared" si="20"/>
        <v>0</v>
      </c>
      <c r="H92" s="18">
        <f t="shared" si="25"/>
        <v>362</v>
      </c>
      <c r="I92" s="16">
        <f t="shared" si="26"/>
        <v>1</v>
      </c>
      <c r="J92" s="32">
        <f t="shared" si="27"/>
        <v>1</v>
      </c>
    </row>
    <row r="93" spans="1:10">
      <c r="A93" s="36" t="s">
        <v>24</v>
      </c>
      <c r="B93" s="55">
        <v>260</v>
      </c>
      <c r="C93" s="30">
        <v>260</v>
      </c>
      <c r="D93" s="18">
        <v>260</v>
      </c>
      <c r="E93" s="16">
        <f t="shared" si="24"/>
        <v>1</v>
      </c>
      <c r="F93" s="18"/>
      <c r="G93" s="16">
        <f t="shared" si="20"/>
        <v>0</v>
      </c>
      <c r="H93" s="18">
        <f t="shared" si="25"/>
        <v>260</v>
      </c>
      <c r="I93" s="16">
        <f t="shared" si="26"/>
        <v>1</v>
      </c>
      <c r="J93" s="32">
        <f t="shared" si="27"/>
        <v>1</v>
      </c>
    </row>
    <row r="94" spans="1:10">
      <c r="A94" s="36" t="s">
        <v>25</v>
      </c>
      <c r="B94" s="55">
        <v>267</v>
      </c>
      <c r="C94" s="30">
        <v>267</v>
      </c>
      <c r="D94" s="18">
        <v>267</v>
      </c>
      <c r="E94" s="16">
        <f t="shared" si="24"/>
        <v>1</v>
      </c>
      <c r="F94" s="18"/>
      <c r="G94" s="16">
        <f t="shared" si="20"/>
        <v>0</v>
      </c>
      <c r="H94" s="18">
        <f t="shared" si="25"/>
        <v>267</v>
      </c>
      <c r="I94" s="16">
        <f t="shared" si="26"/>
        <v>1</v>
      </c>
      <c r="J94" s="32">
        <f t="shared" si="27"/>
        <v>1</v>
      </c>
    </row>
    <row r="95" spans="1:10">
      <c r="A95" s="35" t="s">
        <v>26</v>
      </c>
      <c r="B95" s="55">
        <v>113</v>
      </c>
      <c r="C95" s="30">
        <v>113</v>
      </c>
      <c r="D95" s="18">
        <v>113</v>
      </c>
      <c r="E95" s="16">
        <f t="shared" si="24"/>
        <v>1</v>
      </c>
      <c r="F95" s="18"/>
      <c r="G95" s="16">
        <f t="shared" si="20"/>
        <v>0</v>
      </c>
      <c r="H95" s="18">
        <f t="shared" si="25"/>
        <v>113</v>
      </c>
      <c r="I95" s="16">
        <f t="shared" si="26"/>
        <v>1</v>
      </c>
      <c r="J95" s="32">
        <f t="shared" si="27"/>
        <v>1</v>
      </c>
    </row>
    <row r="96" spans="1:10">
      <c r="A96" s="35" t="s">
        <v>27</v>
      </c>
      <c r="B96" s="56">
        <v>159</v>
      </c>
      <c r="C96" s="30">
        <v>159</v>
      </c>
      <c r="D96" s="56">
        <v>159</v>
      </c>
      <c r="E96" s="16">
        <f t="shared" si="24"/>
        <v>1</v>
      </c>
      <c r="F96" s="18"/>
      <c r="G96" s="16">
        <f t="shared" si="20"/>
        <v>0</v>
      </c>
      <c r="H96" s="18">
        <f t="shared" si="25"/>
        <v>159</v>
      </c>
      <c r="I96" s="16">
        <f t="shared" si="26"/>
        <v>1</v>
      </c>
      <c r="J96" s="32">
        <f t="shared" si="27"/>
        <v>1</v>
      </c>
    </row>
    <row r="97" spans="1:10">
      <c r="A97" s="35" t="s">
        <v>28</v>
      </c>
      <c r="B97" s="55">
        <v>94</v>
      </c>
      <c r="C97" s="30">
        <f>SUM(D97,F97)</f>
        <v>94</v>
      </c>
      <c r="D97" s="55">
        <v>94</v>
      </c>
      <c r="E97" s="16">
        <f t="shared" si="24"/>
        <v>1</v>
      </c>
      <c r="F97" s="18"/>
      <c r="G97" s="16">
        <f t="shared" si="20"/>
        <v>0</v>
      </c>
      <c r="H97" s="18">
        <f t="shared" si="25"/>
        <v>94</v>
      </c>
      <c r="I97" s="16">
        <f t="shared" si="26"/>
        <v>1</v>
      </c>
      <c r="J97" s="32">
        <f t="shared" si="27"/>
        <v>1</v>
      </c>
    </row>
    <row r="98" spans="1:10">
      <c r="A98" s="35" t="s">
        <v>29</v>
      </c>
      <c r="B98" s="55">
        <v>194</v>
      </c>
      <c r="C98" s="30">
        <v>194</v>
      </c>
      <c r="D98" s="18">
        <v>194</v>
      </c>
      <c r="E98" s="16">
        <f t="shared" si="24"/>
        <v>1</v>
      </c>
      <c r="F98" s="18"/>
      <c r="G98" s="16">
        <f t="shared" si="20"/>
        <v>0</v>
      </c>
      <c r="H98" s="18">
        <f t="shared" si="25"/>
        <v>194</v>
      </c>
      <c r="I98" s="16">
        <f t="shared" si="26"/>
        <v>1</v>
      </c>
      <c r="J98" s="32">
        <f t="shared" si="27"/>
        <v>1</v>
      </c>
    </row>
    <row r="99" spans="1:10">
      <c r="A99" s="35" t="s">
        <v>30</v>
      </c>
      <c r="B99" s="55">
        <v>324</v>
      </c>
      <c r="C99" s="30">
        <v>324</v>
      </c>
      <c r="D99" s="18">
        <v>324</v>
      </c>
      <c r="E99" s="16">
        <f t="shared" si="24"/>
        <v>1</v>
      </c>
      <c r="F99" s="18"/>
      <c r="G99" s="16">
        <f t="shared" si="20"/>
        <v>0</v>
      </c>
      <c r="H99" s="18">
        <f t="shared" si="25"/>
        <v>324</v>
      </c>
      <c r="I99" s="16">
        <f t="shared" si="26"/>
        <v>1</v>
      </c>
      <c r="J99" s="32">
        <f t="shared" si="27"/>
        <v>1</v>
      </c>
    </row>
    <row r="100" spans="1:10">
      <c r="A100" s="35" t="s">
        <v>31</v>
      </c>
      <c r="B100" s="56">
        <v>99</v>
      </c>
      <c r="C100" s="30">
        <v>99</v>
      </c>
      <c r="D100" s="56">
        <v>99</v>
      </c>
      <c r="E100" s="16">
        <f t="shared" si="24"/>
        <v>1</v>
      </c>
      <c r="F100" s="18"/>
      <c r="G100" s="16">
        <f t="shared" si="20"/>
        <v>0</v>
      </c>
      <c r="H100" s="18">
        <f t="shared" si="25"/>
        <v>99</v>
      </c>
      <c r="I100" s="16">
        <f t="shared" si="26"/>
        <v>1</v>
      </c>
      <c r="J100" s="32">
        <f t="shared" si="27"/>
        <v>1</v>
      </c>
    </row>
    <row r="101" spans="1:10">
      <c r="A101" s="35" t="s">
        <v>32</v>
      </c>
      <c r="B101" s="56">
        <v>22</v>
      </c>
      <c r="C101" s="30">
        <v>22</v>
      </c>
      <c r="D101" s="18">
        <v>22</v>
      </c>
      <c r="E101" s="16">
        <f t="shared" si="24"/>
        <v>1</v>
      </c>
      <c r="F101" s="18"/>
      <c r="G101" s="16">
        <f t="shared" si="20"/>
        <v>0</v>
      </c>
      <c r="H101" s="18">
        <f t="shared" si="25"/>
        <v>22</v>
      </c>
      <c r="I101" s="16">
        <f t="shared" si="26"/>
        <v>1</v>
      </c>
      <c r="J101" s="32">
        <f t="shared" si="27"/>
        <v>1</v>
      </c>
    </row>
    <row r="102" spans="1:10">
      <c r="A102" s="29" t="s">
        <v>34</v>
      </c>
      <c r="B102" s="29">
        <f>SUM(B88:B101)</f>
        <v>4097</v>
      </c>
      <c r="C102" s="34">
        <f>SUM(D102,F102)</f>
        <v>4097</v>
      </c>
      <c r="D102" s="20">
        <f>SUM(D88:D101)</f>
        <v>4097</v>
      </c>
      <c r="E102" s="31">
        <f>D102/$C102</f>
        <v>1</v>
      </c>
      <c r="F102" s="20">
        <f>SUM(F88:F101)</f>
        <v>0</v>
      </c>
      <c r="G102" s="31">
        <f>F102/$C102</f>
        <v>0</v>
      </c>
      <c r="H102" s="20">
        <f>SUM(H88:H101)</f>
        <v>4097</v>
      </c>
      <c r="I102" s="31">
        <f>H102/$C102</f>
        <v>1</v>
      </c>
      <c r="J102" s="32"/>
    </row>
    <row r="103" spans="1:10">
      <c r="A103" s="35" t="s">
        <v>19</v>
      </c>
      <c r="B103" s="55">
        <v>495</v>
      </c>
      <c r="C103" s="30">
        <v>495</v>
      </c>
      <c r="D103" s="18">
        <v>495</v>
      </c>
      <c r="E103" s="16">
        <f t="shared" ref="E103:E116" si="28">D103/$C103</f>
        <v>1</v>
      </c>
      <c r="F103" s="18"/>
      <c r="G103" s="16">
        <f t="shared" ref="G103:G116" si="29">F103/$C103</f>
        <v>0</v>
      </c>
      <c r="H103" s="18">
        <f>SUM(D103)</f>
        <v>495</v>
      </c>
      <c r="I103" s="16">
        <f>H103/$C103</f>
        <v>1</v>
      </c>
      <c r="J103" s="32">
        <f>RANK(I103,I$103:I$116,0)</f>
        <v>1</v>
      </c>
    </row>
    <row r="104" spans="1:10">
      <c r="A104" s="35" t="s">
        <v>20</v>
      </c>
      <c r="B104" s="56">
        <v>470</v>
      </c>
      <c r="C104" s="30">
        <v>470</v>
      </c>
      <c r="D104" s="56">
        <v>470</v>
      </c>
      <c r="E104" s="16">
        <f t="shared" si="28"/>
        <v>1</v>
      </c>
      <c r="F104" s="18"/>
      <c r="G104" s="16">
        <f t="shared" si="29"/>
        <v>0</v>
      </c>
      <c r="H104" s="18">
        <f t="shared" ref="H104:H116" si="30">SUM(D104)</f>
        <v>470</v>
      </c>
      <c r="I104" s="16">
        <f t="shared" ref="I104:I116" si="31">H104/$C104</f>
        <v>1</v>
      </c>
      <c r="J104" s="32">
        <f t="shared" ref="J104:J116" si="32">RANK(I104,I$103:I$116,0)</f>
        <v>1</v>
      </c>
    </row>
    <row r="105" spans="1:10">
      <c r="A105" s="35" t="s">
        <v>21</v>
      </c>
      <c r="B105" s="55">
        <v>329</v>
      </c>
      <c r="C105" s="30">
        <v>329</v>
      </c>
      <c r="D105" s="55">
        <v>329</v>
      </c>
      <c r="E105" s="16">
        <f t="shared" si="28"/>
        <v>1</v>
      </c>
      <c r="F105" s="18"/>
      <c r="G105" s="16">
        <f t="shared" si="29"/>
        <v>0</v>
      </c>
      <c r="H105" s="18">
        <f t="shared" si="30"/>
        <v>329</v>
      </c>
      <c r="I105" s="16">
        <f t="shared" si="31"/>
        <v>1</v>
      </c>
      <c r="J105" s="32">
        <f t="shared" si="32"/>
        <v>1</v>
      </c>
    </row>
    <row r="106" spans="1:10">
      <c r="A106" s="35" t="s">
        <v>22</v>
      </c>
      <c r="B106" s="30">
        <v>377</v>
      </c>
      <c r="C106" s="30">
        <f>SUM(D106,F106)</f>
        <v>377</v>
      </c>
      <c r="D106" s="18">
        <v>377</v>
      </c>
      <c r="E106" s="16">
        <f t="shared" si="28"/>
        <v>1</v>
      </c>
      <c r="F106" s="18"/>
      <c r="G106" s="16">
        <f t="shared" si="29"/>
        <v>0</v>
      </c>
      <c r="H106" s="18">
        <f t="shared" si="30"/>
        <v>377</v>
      </c>
      <c r="I106" s="16">
        <f t="shared" si="31"/>
        <v>1</v>
      </c>
      <c r="J106" s="32">
        <f t="shared" si="32"/>
        <v>1</v>
      </c>
    </row>
    <row r="107" spans="1:10">
      <c r="A107" s="35" t="s">
        <v>23</v>
      </c>
      <c r="B107" s="18">
        <v>295</v>
      </c>
      <c r="C107" s="30">
        <v>295</v>
      </c>
      <c r="D107" s="18">
        <v>295</v>
      </c>
      <c r="E107" s="16">
        <f t="shared" si="28"/>
        <v>1</v>
      </c>
      <c r="F107" s="18"/>
      <c r="G107" s="16">
        <f t="shared" si="29"/>
        <v>0</v>
      </c>
      <c r="H107" s="18">
        <f t="shared" si="30"/>
        <v>295</v>
      </c>
      <c r="I107" s="16">
        <f t="shared" si="31"/>
        <v>1</v>
      </c>
      <c r="J107" s="32">
        <f t="shared" si="32"/>
        <v>1</v>
      </c>
    </row>
    <row r="108" spans="1:10">
      <c r="A108" s="36" t="s">
        <v>24</v>
      </c>
      <c r="B108" s="55">
        <v>241</v>
      </c>
      <c r="C108" s="30">
        <v>241</v>
      </c>
      <c r="D108" s="18">
        <v>241</v>
      </c>
      <c r="E108" s="16">
        <f t="shared" si="28"/>
        <v>1</v>
      </c>
      <c r="F108" s="18"/>
      <c r="G108" s="16">
        <f t="shared" si="29"/>
        <v>0</v>
      </c>
      <c r="H108" s="18">
        <f t="shared" si="30"/>
        <v>241</v>
      </c>
      <c r="I108" s="16">
        <f t="shared" si="31"/>
        <v>1</v>
      </c>
      <c r="J108" s="32">
        <f t="shared" si="32"/>
        <v>1</v>
      </c>
    </row>
    <row r="109" spans="1:10">
      <c r="A109" s="36" t="s">
        <v>25</v>
      </c>
      <c r="B109" s="55">
        <v>242</v>
      </c>
      <c r="C109" s="30">
        <v>242</v>
      </c>
      <c r="D109" s="18">
        <v>242</v>
      </c>
      <c r="E109" s="16">
        <f t="shared" si="28"/>
        <v>1</v>
      </c>
      <c r="F109" s="18"/>
      <c r="G109" s="16">
        <f t="shared" si="29"/>
        <v>0</v>
      </c>
      <c r="H109" s="18">
        <f t="shared" si="30"/>
        <v>242</v>
      </c>
      <c r="I109" s="16">
        <f t="shared" si="31"/>
        <v>1</v>
      </c>
      <c r="J109" s="32">
        <f t="shared" si="32"/>
        <v>1</v>
      </c>
    </row>
    <row r="110" spans="1:10">
      <c r="A110" s="35" t="s">
        <v>26</v>
      </c>
      <c r="B110" s="55">
        <v>126</v>
      </c>
      <c r="C110" s="30">
        <v>126</v>
      </c>
      <c r="D110" s="18">
        <v>126</v>
      </c>
      <c r="E110" s="16">
        <f t="shared" si="28"/>
        <v>1</v>
      </c>
      <c r="F110" s="18"/>
      <c r="G110" s="16">
        <f t="shared" si="29"/>
        <v>0</v>
      </c>
      <c r="H110" s="18">
        <f t="shared" si="30"/>
        <v>126</v>
      </c>
      <c r="I110" s="16">
        <f t="shared" si="31"/>
        <v>1</v>
      </c>
      <c r="J110" s="32">
        <f t="shared" si="32"/>
        <v>1</v>
      </c>
    </row>
    <row r="111" spans="1:10">
      <c r="A111" s="35" t="s">
        <v>27</v>
      </c>
      <c r="B111" s="56">
        <v>149</v>
      </c>
      <c r="C111" s="30">
        <v>149</v>
      </c>
      <c r="D111" s="56">
        <v>149</v>
      </c>
      <c r="E111" s="16">
        <f t="shared" si="28"/>
        <v>1</v>
      </c>
      <c r="F111" s="18"/>
      <c r="G111" s="16">
        <f t="shared" si="29"/>
        <v>0</v>
      </c>
      <c r="H111" s="18">
        <f t="shared" si="30"/>
        <v>149</v>
      </c>
      <c r="I111" s="16">
        <f t="shared" si="31"/>
        <v>1</v>
      </c>
      <c r="J111" s="32">
        <f t="shared" si="32"/>
        <v>1</v>
      </c>
    </row>
    <row r="112" spans="1:10">
      <c r="A112" s="35" t="s">
        <v>28</v>
      </c>
      <c r="B112" s="55">
        <v>75</v>
      </c>
      <c r="C112" s="30">
        <v>75</v>
      </c>
      <c r="D112" s="55">
        <v>75</v>
      </c>
      <c r="E112" s="16">
        <f t="shared" si="28"/>
        <v>1</v>
      </c>
      <c r="F112" s="18"/>
      <c r="G112" s="16">
        <f t="shared" si="29"/>
        <v>0</v>
      </c>
      <c r="H112" s="18">
        <f t="shared" si="30"/>
        <v>75</v>
      </c>
      <c r="I112" s="16">
        <f t="shared" si="31"/>
        <v>1</v>
      </c>
      <c r="J112" s="32">
        <f t="shared" si="32"/>
        <v>1</v>
      </c>
    </row>
    <row r="113" spans="1:10">
      <c r="A113" s="35" t="s">
        <v>29</v>
      </c>
      <c r="B113" s="55">
        <v>131</v>
      </c>
      <c r="C113" s="30">
        <v>131</v>
      </c>
      <c r="D113" s="18">
        <v>131</v>
      </c>
      <c r="E113" s="16">
        <f t="shared" si="28"/>
        <v>1</v>
      </c>
      <c r="F113" s="18"/>
      <c r="G113" s="16">
        <f t="shared" si="29"/>
        <v>0</v>
      </c>
      <c r="H113" s="18">
        <f t="shared" si="30"/>
        <v>131</v>
      </c>
      <c r="I113" s="16">
        <f t="shared" si="31"/>
        <v>1</v>
      </c>
      <c r="J113" s="32">
        <f t="shared" si="32"/>
        <v>1</v>
      </c>
    </row>
    <row r="114" spans="1:10">
      <c r="A114" s="35" t="s">
        <v>30</v>
      </c>
      <c r="B114" s="55">
        <v>311</v>
      </c>
      <c r="C114" s="30">
        <v>311</v>
      </c>
      <c r="D114" s="18">
        <v>311</v>
      </c>
      <c r="E114" s="16">
        <f t="shared" si="28"/>
        <v>1</v>
      </c>
      <c r="F114" s="18"/>
      <c r="G114" s="16">
        <f t="shared" si="29"/>
        <v>0</v>
      </c>
      <c r="H114" s="18">
        <f t="shared" si="30"/>
        <v>311</v>
      </c>
      <c r="I114" s="16">
        <f t="shared" si="31"/>
        <v>1</v>
      </c>
      <c r="J114" s="32">
        <f t="shared" si="32"/>
        <v>1</v>
      </c>
    </row>
    <row r="115" spans="1:10">
      <c r="A115" s="35" t="s">
        <v>31</v>
      </c>
      <c r="B115" s="56">
        <v>85</v>
      </c>
      <c r="C115" s="30">
        <v>85</v>
      </c>
      <c r="D115" s="56">
        <v>85</v>
      </c>
      <c r="E115" s="16">
        <f t="shared" si="28"/>
        <v>1</v>
      </c>
      <c r="F115" s="18"/>
      <c r="G115" s="16">
        <f t="shared" si="29"/>
        <v>0</v>
      </c>
      <c r="H115" s="18">
        <f t="shared" si="30"/>
        <v>85</v>
      </c>
      <c r="I115" s="16">
        <f t="shared" si="31"/>
        <v>1</v>
      </c>
      <c r="J115" s="32">
        <f t="shared" si="32"/>
        <v>1</v>
      </c>
    </row>
    <row r="116" spans="1:10">
      <c r="A116" s="35" t="s">
        <v>32</v>
      </c>
      <c r="B116" s="56">
        <v>39</v>
      </c>
      <c r="C116" s="30">
        <v>39</v>
      </c>
      <c r="D116" s="18">
        <v>39</v>
      </c>
      <c r="E116" s="16">
        <f t="shared" si="28"/>
        <v>1</v>
      </c>
      <c r="F116" s="18"/>
      <c r="G116" s="16">
        <f t="shared" si="29"/>
        <v>0</v>
      </c>
      <c r="H116" s="18">
        <f t="shared" si="30"/>
        <v>39</v>
      </c>
      <c r="I116" s="16">
        <f t="shared" si="31"/>
        <v>1</v>
      </c>
      <c r="J116" s="32">
        <f t="shared" si="32"/>
        <v>1</v>
      </c>
    </row>
    <row r="117" spans="1:10">
      <c r="A117" s="29" t="s">
        <v>35</v>
      </c>
      <c r="B117" s="29">
        <f>SUM(B103:B116)</f>
        <v>3365</v>
      </c>
      <c r="C117" s="34">
        <f>SUM(D117,F117)</f>
        <v>3365</v>
      </c>
      <c r="D117" s="20">
        <f>SUM(D103:D116)</f>
        <v>3365</v>
      </c>
      <c r="E117" s="31">
        <f>D117/$C117</f>
        <v>1</v>
      </c>
      <c r="F117" s="20">
        <f>SUM(F103:F116)</f>
        <v>0</v>
      </c>
      <c r="G117" s="31">
        <f>F117/$C117</f>
        <v>0</v>
      </c>
      <c r="H117" s="20">
        <f>SUM(H103:H116)</f>
        <v>3365</v>
      </c>
      <c r="I117" s="31">
        <f>H117/$C117</f>
        <v>1</v>
      </c>
      <c r="J117" s="32"/>
    </row>
    <row r="118" spans="1:10">
      <c r="A118" s="35" t="s">
        <v>19</v>
      </c>
      <c r="B118" s="47">
        <v>515</v>
      </c>
      <c r="C118" s="47">
        <v>515</v>
      </c>
      <c r="D118" s="47">
        <v>515</v>
      </c>
      <c r="E118" s="16">
        <f t="shared" ref="E118:E131" si="33">D118/$C118</f>
        <v>1</v>
      </c>
      <c r="F118" s="18"/>
      <c r="G118" s="16">
        <f t="shared" ref="G118:G131" si="34">F118/$C118</f>
        <v>0</v>
      </c>
      <c r="H118" s="18">
        <f>SUM(D118)</f>
        <v>515</v>
      </c>
      <c r="I118" s="16">
        <f>H118/$C118</f>
        <v>1</v>
      </c>
      <c r="J118" s="32">
        <f>RANK(I118,I$118:I$131,0)</f>
        <v>1</v>
      </c>
    </row>
    <row r="119" spans="1:10">
      <c r="A119" s="35" t="s">
        <v>20</v>
      </c>
      <c r="B119" s="56">
        <v>434</v>
      </c>
      <c r="C119" s="56">
        <v>434</v>
      </c>
      <c r="D119" s="56">
        <v>434</v>
      </c>
      <c r="E119" s="16">
        <f t="shared" si="33"/>
        <v>1</v>
      </c>
      <c r="F119" s="18"/>
      <c r="G119" s="16">
        <f t="shared" si="34"/>
        <v>0</v>
      </c>
      <c r="H119" s="18">
        <f t="shared" ref="H119:H131" si="35">SUM(D119)</f>
        <v>434</v>
      </c>
      <c r="I119" s="16">
        <f t="shared" ref="I119:I131" si="36">H119/$C119</f>
        <v>1</v>
      </c>
      <c r="J119" s="32">
        <f t="shared" ref="J119:J131" si="37">RANK(I119,I$118:I$131,0)</f>
        <v>1</v>
      </c>
    </row>
    <row r="120" spans="1:10">
      <c r="A120" s="35" t="s">
        <v>21</v>
      </c>
      <c r="B120" s="55">
        <v>235</v>
      </c>
      <c r="C120" s="55">
        <v>235</v>
      </c>
      <c r="D120" s="55">
        <v>235</v>
      </c>
      <c r="E120" s="16">
        <f t="shared" si="33"/>
        <v>1</v>
      </c>
      <c r="F120" s="18"/>
      <c r="G120" s="16">
        <f t="shared" si="34"/>
        <v>0</v>
      </c>
      <c r="H120" s="18">
        <f t="shared" si="35"/>
        <v>235</v>
      </c>
      <c r="I120" s="16">
        <f t="shared" si="36"/>
        <v>1</v>
      </c>
      <c r="J120" s="32">
        <f t="shared" si="37"/>
        <v>1</v>
      </c>
    </row>
    <row r="121" spans="1:10">
      <c r="A121" s="35" t="s">
        <v>22</v>
      </c>
      <c r="B121" s="55">
        <v>276</v>
      </c>
      <c r="C121" s="55">
        <v>276</v>
      </c>
      <c r="D121" s="55">
        <v>276</v>
      </c>
      <c r="E121" s="16">
        <f t="shared" si="33"/>
        <v>1</v>
      </c>
      <c r="F121" s="18"/>
      <c r="G121" s="16">
        <f t="shared" si="34"/>
        <v>0</v>
      </c>
      <c r="H121" s="18">
        <f t="shared" si="35"/>
        <v>276</v>
      </c>
      <c r="I121" s="16">
        <f t="shared" si="36"/>
        <v>1</v>
      </c>
      <c r="J121" s="32">
        <f t="shared" si="37"/>
        <v>1</v>
      </c>
    </row>
    <row r="122" spans="1:10">
      <c r="A122" s="35" t="s">
        <v>23</v>
      </c>
      <c r="B122" s="55">
        <v>213</v>
      </c>
      <c r="C122" s="55">
        <v>213</v>
      </c>
      <c r="D122" s="55">
        <v>213</v>
      </c>
      <c r="E122" s="16">
        <f t="shared" si="33"/>
        <v>1</v>
      </c>
      <c r="F122" s="18"/>
      <c r="G122" s="16">
        <f t="shared" si="34"/>
        <v>0</v>
      </c>
      <c r="H122" s="18">
        <f t="shared" si="35"/>
        <v>213</v>
      </c>
      <c r="I122" s="16">
        <f t="shared" si="36"/>
        <v>1</v>
      </c>
      <c r="J122" s="32">
        <f t="shared" si="37"/>
        <v>1</v>
      </c>
    </row>
    <row r="123" spans="1:10">
      <c r="A123" s="36" t="s">
        <v>24</v>
      </c>
      <c r="B123" s="55">
        <v>175</v>
      </c>
      <c r="C123" s="55">
        <v>175</v>
      </c>
      <c r="D123" s="55">
        <v>175</v>
      </c>
      <c r="E123" s="16">
        <f t="shared" si="33"/>
        <v>1</v>
      </c>
      <c r="F123" s="18"/>
      <c r="G123" s="16">
        <f t="shared" si="34"/>
        <v>0</v>
      </c>
      <c r="H123" s="18">
        <f t="shared" si="35"/>
        <v>175</v>
      </c>
      <c r="I123" s="16">
        <f t="shared" si="36"/>
        <v>1</v>
      </c>
      <c r="J123" s="32">
        <f t="shared" si="37"/>
        <v>1</v>
      </c>
    </row>
    <row r="124" spans="1:10">
      <c r="A124" s="36" t="s">
        <v>25</v>
      </c>
      <c r="B124" s="30">
        <v>200</v>
      </c>
      <c r="C124" s="30">
        <v>200</v>
      </c>
      <c r="D124" s="30">
        <v>200</v>
      </c>
      <c r="E124" s="16">
        <f t="shared" si="33"/>
        <v>1</v>
      </c>
      <c r="F124" s="18"/>
      <c r="G124" s="16">
        <f t="shared" si="34"/>
        <v>0</v>
      </c>
      <c r="H124" s="18">
        <f t="shared" si="35"/>
        <v>200</v>
      </c>
      <c r="I124" s="16">
        <f t="shared" si="36"/>
        <v>1</v>
      </c>
      <c r="J124" s="32">
        <f t="shared" si="37"/>
        <v>1</v>
      </c>
    </row>
    <row r="125" spans="1:10">
      <c r="A125" s="35" t="s">
        <v>26</v>
      </c>
      <c r="B125" s="55">
        <v>90</v>
      </c>
      <c r="C125" s="55">
        <v>90</v>
      </c>
      <c r="D125" s="55">
        <v>90</v>
      </c>
      <c r="E125" s="16">
        <f t="shared" si="33"/>
        <v>1</v>
      </c>
      <c r="F125" s="18"/>
      <c r="G125" s="16">
        <f t="shared" si="34"/>
        <v>0</v>
      </c>
      <c r="H125" s="18">
        <f t="shared" si="35"/>
        <v>90</v>
      </c>
      <c r="I125" s="16">
        <f t="shared" si="36"/>
        <v>1</v>
      </c>
      <c r="J125" s="32">
        <f t="shared" si="37"/>
        <v>1</v>
      </c>
    </row>
    <row r="126" spans="1:10">
      <c r="A126" s="35" t="s">
        <v>27</v>
      </c>
      <c r="B126" s="56">
        <v>95</v>
      </c>
      <c r="C126" s="56">
        <v>95</v>
      </c>
      <c r="D126" s="56">
        <v>95</v>
      </c>
      <c r="E126" s="16">
        <f t="shared" si="33"/>
        <v>1</v>
      </c>
      <c r="F126" s="18"/>
      <c r="G126" s="16">
        <f t="shared" si="34"/>
        <v>0</v>
      </c>
      <c r="H126" s="18">
        <f t="shared" si="35"/>
        <v>95</v>
      </c>
      <c r="I126" s="16">
        <f t="shared" si="36"/>
        <v>1</v>
      </c>
      <c r="J126" s="32">
        <f t="shared" si="37"/>
        <v>1</v>
      </c>
    </row>
    <row r="127" spans="1:10">
      <c r="A127" s="35" t="s">
        <v>28</v>
      </c>
      <c r="B127" s="47">
        <v>41</v>
      </c>
      <c r="C127" s="47">
        <v>41</v>
      </c>
      <c r="D127" s="47">
        <v>41</v>
      </c>
      <c r="E127" s="16">
        <f t="shared" si="33"/>
        <v>1</v>
      </c>
      <c r="F127" s="18"/>
      <c r="G127" s="16">
        <f t="shared" si="34"/>
        <v>0</v>
      </c>
      <c r="H127" s="18">
        <f t="shared" si="35"/>
        <v>41</v>
      </c>
      <c r="I127" s="16">
        <f t="shared" si="36"/>
        <v>1</v>
      </c>
      <c r="J127" s="32">
        <f t="shared" si="37"/>
        <v>1</v>
      </c>
    </row>
    <row r="128" spans="1:10">
      <c r="A128" s="35" t="s">
        <v>29</v>
      </c>
      <c r="B128" s="55">
        <v>95</v>
      </c>
      <c r="C128" s="55">
        <v>95</v>
      </c>
      <c r="D128" s="55">
        <v>95</v>
      </c>
      <c r="E128" s="16">
        <f t="shared" si="33"/>
        <v>1</v>
      </c>
      <c r="F128" s="18"/>
      <c r="G128" s="16">
        <f t="shared" si="34"/>
        <v>0</v>
      </c>
      <c r="H128" s="18">
        <f t="shared" si="35"/>
        <v>95</v>
      </c>
      <c r="I128" s="16">
        <f t="shared" si="36"/>
        <v>1</v>
      </c>
      <c r="J128" s="32">
        <f t="shared" si="37"/>
        <v>1</v>
      </c>
    </row>
    <row r="129" spans="1:16">
      <c r="A129" s="35" t="s">
        <v>30</v>
      </c>
      <c r="B129" s="55">
        <v>209</v>
      </c>
      <c r="C129" s="55">
        <v>209</v>
      </c>
      <c r="D129" s="55">
        <v>209</v>
      </c>
      <c r="E129" s="16">
        <f t="shared" si="33"/>
        <v>1</v>
      </c>
      <c r="F129" s="18"/>
      <c r="G129" s="16">
        <f t="shared" si="34"/>
        <v>0</v>
      </c>
      <c r="H129" s="18">
        <f t="shared" si="35"/>
        <v>209</v>
      </c>
      <c r="I129" s="16">
        <f t="shared" si="36"/>
        <v>1</v>
      </c>
      <c r="J129" s="32">
        <f t="shared" si="37"/>
        <v>1</v>
      </c>
    </row>
    <row r="130" spans="1:16">
      <c r="A130" s="35" t="s">
        <v>31</v>
      </c>
      <c r="B130" s="55">
        <v>115</v>
      </c>
      <c r="C130" s="55">
        <v>115</v>
      </c>
      <c r="D130" s="55">
        <v>115</v>
      </c>
      <c r="E130" s="16">
        <f t="shared" si="33"/>
        <v>1</v>
      </c>
      <c r="F130" s="18"/>
      <c r="G130" s="16">
        <f t="shared" si="34"/>
        <v>0</v>
      </c>
      <c r="H130" s="18">
        <f t="shared" si="35"/>
        <v>115</v>
      </c>
      <c r="I130" s="16">
        <f t="shared" si="36"/>
        <v>1</v>
      </c>
      <c r="J130" s="32">
        <f t="shared" si="37"/>
        <v>1</v>
      </c>
    </row>
    <row r="131" spans="1:16">
      <c r="A131" s="35" t="s">
        <v>32</v>
      </c>
      <c r="B131" s="56">
        <v>56</v>
      </c>
      <c r="C131" s="56">
        <v>56</v>
      </c>
      <c r="D131" s="56">
        <v>56</v>
      </c>
      <c r="E131" s="16">
        <f t="shared" si="33"/>
        <v>1</v>
      </c>
      <c r="F131" s="18"/>
      <c r="G131" s="16">
        <f t="shared" si="34"/>
        <v>0</v>
      </c>
      <c r="H131" s="18">
        <f t="shared" si="35"/>
        <v>56</v>
      </c>
      <c r="I131" s="16">
        <f t="shared" si="36"/>
        <v>1</v>
      </c>
      <c r="J131" s="32">
        <f t="shared" si="37"/>
        <v>1</v>
      </c>
    </row>
    <row r="132" spans="1:16">
      <c r="A132" s="29" t="s">
        <v>36</v>
      </c>
      <c r="B132" s="29">
        <f>SUM(B118:B131)</f>
        <v>2749</v>
      </c>
      <c r="C132" s="34">
        <f>SUM(D132,F132)</f>
        <v>2749</v>
      </c>
      <c r="D132" s="20">
        <f>SUM(D118:D131)</f>
        <v>2749</v>
      </c>
      <c r="E132" s="31">
        <f>D132/$C132</f>
        <v>1</v>
      </c>
      <c r="F132" s="20">
        <f>SUM(F118:F131)</f>
        <v>0</v>
      </c>
      <c r="G132" s="31">
        <f>F132/$C132</f>
        <v>0</v>
      </c>
      <c r="H132" s="20">
        <f>SUM(H118:H131)</f>
        <v>2749</v>
      </c>
      <c r="I132" s="31">
        <f>H132/$C132</f>
        <v>1</v>
      </c>
      <c r="J132" s="32"/>
    </row>
    <row r="133" spans="1:16">
      <c r="A133" s="28" t="s">
        <v>1</v>
      </c>
      <c r="B133" s="29">
        <f>SUM(B87,B102,B117,B132)</f>
        <v>14221</v>
      </c>
      <c r="C133" s="29">
        <f>SUM(D133,F133)</f>
        <v>14221</v>
      </c>
      <c r="D133" s="29">
        <f>SUM(D87,D102,D117,D132)</f>
        <v>14221</v>
      </c>
      <c r="E133" s="31">
        <f>D133/$C133</f>
        <v>1</v>
      </c>
      <c r="F133" s="29">
        <f>SUM(F87,F102,F117,F132)</f>
        <v>0</v>
      </c>
      <c r="G133" s="31">
        <f>F133/$C133</f>
        <v>0</v>
      </c>
      <c r="H133" s="29">
        <f>SUM(H87,H102,H117,H132)</f>
        <v>14221</v>
      </c>
      <c r="I133" s="31">
        <f>H133/$C133</f>
        <v>1</v>
      </c>
      <c r="J133" s="28"/>
    </row>
    <row r="135" spans="1:16" ht="14.25">
      <c r="A135" s="74" t="s">
        <v>82</v>
      </c>
      <c r="B135" s="74"/>
      <c r="C135" s="74"/>
      <c r="D135" s="74"/>
      <c r="E135" s="74"/>
      <c r="F135" s="74"/>
      <c r="G135" s="74"/>
      <c r="H135" s="74"/>
      <c r="I135" s="74"/>
      <c r="J135" s="74"/>
    </row>
    <row r="137" spans="1:16" ht="12.75" customHeight="1">
      <c r="A137" s="65" t="s">
        <v>8</v>
      </c>
      <c r="B137" s="67" t="s">
        <v>14</v>
      </c>
      <c r="C137" s="67" t="s">
        <v>15</v>
      </c>
      <c r="D137" s="72" t="s">
        <v>10</v>
      </c>
      <c r="E137" s="73"/>
      <c r="F137" s="72" t="s">
        <v>11</v>
      </c>
      <c r="G137" s="73"/>
      <c r="H137" s="69" t="s">
        <v>6</v>
      </c>
      <c r="I137" s="70"/>
      <c r="J137" s="71"/>
      <c r="K137" s="23"/>
      <c r="L137" s="21"/>
      <c r="M137" s="24"/>
      <c r="N137" s="21"/>
      <c r="O137" s="13"/>
      <c r="P137" s="10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26" t="s">
        <v>2</v>
      </c>
      <c r="I138" s="27" t="s">
        <v>3</v>
      </c>
      <c r="J138" s="26" t="s">
        <v>7</v>
      </c>
    </row>
    <row r="139" spans="1:16" ht="12.75" customHeight="1">
      <c r="A139" s="35" t="s">
        <v>19</v>
      </c>
      <c r="B139" s="55">
        <v>518</v>
      </c>
      <c r="C139" s="30">
        <v>518</v>
      </c>
      <c r="D139" s="18">
        <v>518</v>
      </c>
      <c r="E139" s="16">
        <f t="shared" ref="E139:E141" si="38">D139/$C139</f>
        <v>1</v>
      </c>
      <c r="F139" s="18"/>
      <c r="G139" s="16">
        <f t="shared" ref="G139:G167" si="39">F139/$C139</f>
        <v>0</v>
      </c>
      <c r="H139" s="18">
        <f>SUM(D139)</f>
        <v>518</v>
      </c>
      <c r="I139" s="16">
        <f>H139/$C139</f>
        <v>1</v>
      </c>
      <c r="J139" s="32">
        <f>RANK(I139,I$139:I$152,0)</f>
        <v>1</v>
      </c>
    </row>
    <row r="140" spans="1:16" ht="12.75" customHeight="1">
      <c r="A140" s="35" t="s">
        <v>20</v>
      </c>
      <c r="B140" s="56">
        <v>490</v>
      </c>
      <c r="C140" s="30">
        <v>490</v>
      </c>
      <c r="D140" s="56">
        <v>490</v>
      </c>
      <c r="E140" s="16">
        <f t="shared" si="38"/>
        <v>1</v>
      </c>
      <c r="F140" s="18"/>
      <c r="G140" s="16">
        <f t="shared" si="39"/>
        <v>0</v>
      </c>
      <c r="H140" s="18">
        <f t="shared" ref="H140:H152" si="40">SUM(D140)</f>
        <v>490</v>
      </c>
      <c r="I140" s="16">
        <f t="shared" ref="I140:I152" si="41">H140/$C140</f>
        <v>1</v>
      </c>
      <c r="J140" s="32">
        <f t="shared" ref="J140:J152" si="42">RANK(I140,I$139:I$152,0)</f>
        <v>1</v>
      </c>
    </row>
    <row r="141" spans="1:16" ht="12.75" customHeight="1">
      <c r="A141" s="35" t="s">
        <v>21</v>
      </c>
      <c r="B141" s="55">
        <v>583</v>
      </c>
      <c r="C141" s="30">
        <v>583</v>
      </c>
      <c r="D141" s="55">
        <v>583</v>
      </c>
      <c r="E141" s="16">
        <f t="shared" si="38"/>
        <v>1</v>
      </c>
      <c r="F141" s="18"/>
      <c r="G141" s="16">
        <f t="shared" si="39"/>
        <v>0</v>
      </c>
      <c r="H141" s="18">
        <f t="shared" si="40"/>
        <v>583</v>
      </c>
      <c r="I141" s="16">
        <f t="shared" si="41"/>
        <v>1</v>
      </c>
      <c r="J141" s="32">
        <f t="shared" si="42"/>
        <v>1</v>
      </c>
    </row>
    <row r="142" spans="1:16" ht="12.75" customHeight="1">
      <c r="A142" s="35" t="s">
        <v>22</v>
      </c>
      <c r="B142" s="30">
        <v>300</v>
      </c>
      <c r="C142" s="30">
        <v>300</v>
      </c>
      <c r="D142" s="18">
        <v>300</v>
      </c>
      <c r="E142" s="16">
        <v>1</v>
      </c>
      <c r="F142" s="18"/>
      <c r="G142" s="16">
        <f t="shared" si="39"/>
        <v>0</v>
      </c>
      <c r="H142" s="18">
        <f t="shared" si="40"/>
        <v>300</v>
      </c>
      <c r="I142" s="16">
        <f t="shared" si="41"/>
        <v>1</v>
      </c>
      <c r="J142" s="32">
        <f t="shared" si="42"/>
        <v>1</v>
      </c>
    </row>
    <row r="143" spans="1:16" ht="12.75" customHeight="1">
      <c r="A143" s="35" t="s">
        <v>23</v>
      </c>
      <c r="B143" s="18">
        <v>384</v>
      </c>
      <c r="C143" s="30">
        <v>384</v>
      </c>
      <c r="D143" s="18">
        <v>384</v>
      </c>
      <c r="E143" s="16">
        <f t="shared" ref="E143:E167" si="43">D143/$C143</f>
        <v>1</v>
      </c>
      <c r="F143" s="18"/>
      <c r="G143" s="16">
        <f t="shared" si="39"/>
        <v>0</v>
      </c>
      <c r="H143" s="18">
        <f t="shared" si="40"/>
        <v>384</v>
      </c>
      <c r="I143" s="16">
        <f t="shared" si="41"/>
        <v>1</v>
      </c>
      <c r="J143" s="32">
        <f t="shared" si="42"/>
        <v>1</v>
      </c>
    </row>
    <row r="144" spans="1:16" ht="12.75" customHeight="1">
      <c r="A144" s="36" t="s">
        <v>24</v>
      </c>
      <c r="B144" s="55">
        <v>305</v>
      </c>
      <c r="C144" s="30">
        <v>305</v>
      </c>
      <c r="D144" s="18">
        <v>305</v>
      </c>
      <c r="E144" s="16">
        <f t="shared" si="43"/>
        <v>1</v>
      </c>
      <c r="F144" s="18"/>
      <c r="G144" s="16">
        <f t="shared" si="39"/>
        <v>0</v>
      </c>
      <c r="H144" s="18">
        <f t="shared" si="40"/>
        <v>305</v>
      </c>
      <c r="I144" s="16">
        <f t="shared" si="41"/>
        <v>1</v>
      </c>
      <c r="J144" s="32">
        <f t="shared" si="42"/>
        <v>1</v>
      </c>
    </row>
    <row r="145" spans="1:10" ht="12.75" customHeight="1">
      <c r="A145" s="36" t="s">
        <v>25</v>
      </c>
      <c r="B145" s="55">
        <v>288</v>
      </c>
      <c r="C145" s="30">
        <v>288</v>
      </c>
      <c r="D145" s="18">
        <v>288</v>
      </c>
      <c r="E145" s="16">
        <f t="shared" si="43"/>
        <v>1</v>
      </c>
      <c r="F145" s="18"/>
      <c r="G145" s="16">
        <f t="shared" si="39"/>
        <v>0</v>
      </c>
      <c r="H145" s="18">
        <f t="shared" si="40"/>
        <v>288</v>
      </c>
      <c r="I145" s="16">
        <f t="shared" si="41"/>
        <v>1</v>
      </c>
      <c r="J145" s="32">
        <f t="shared" si="42"/>
        <v>1</v>
      </c>
    </row>
    <row r="146" spans="1:10" ht="12.75" customHeight="1">
      <c r="A146" s="35" t="s">
        <v>26</v>
      </c>
      <c r="B146" s="55">
        <v>165</v>
      </c>
      <c r="C146" s="30">
        <v>165</v>
      </c>
      <c r="D146" s="18">
        <v>165</v>
      </c>
      <c r="E146" s="16">
        <f t="shared" si="43"/>
        <v>1</v>
      </c>
      <c r="F146" s="18"/>
      <c r="G146" s="16">
        <f t="shared" si="39"/>
        <v>0</v>
      </c>
      <c r="H146" s="18">
        <f t="shared" si="40"/>
        <v>165</v>
      </c>
      <c r="I146" s="16">
        <f t="shared" si="41"/>
        <v>1</v>
      </c>
      <c r="J146" s="32">
        <f t="shared" si="42"/>
        <v>1</v>
      </c>
    </row>
    <row r="147" spans="1:10" ht="12.75" customHeight="1">
      <c r="A147" s="35" t="s">
        <v>27</v>
      </c>
      <c r="B147" s="56">
        <v>181</v>
      </c>
      <c r="C147" s="30">
        <v>181</v>
      </c>
      <c r="D147" s="56">
        <v>181</v>
      </c>
      <c r="E147" s="16">
        <f t="shared" si="43"/>
        <v>1</v>
      </c>
      <c r="F147" s="18"/>
      <c r="G147" s="16">
        <f t="shared" si="39"/>
        <v>0</v>
      </c>
      <c r="H147" s="18">
        <f t="shared" si="40"/>
        <v>181</v>
      </c>
      <c r="I147" s="16">
        <f t="shared" si="41"/>
        <v>1</v>
      </c>
      <c r="J147" s="32">
        <f t="shared" si="42"/>
        <v>1</v>
      </c>
    </row>
    <row r="148" spans="1:10" ht="12.75" customHeight="1">
      <c r="A148" s="35" t="s">
        <v>28</v>
      </c>
      <c r="B148" s="55">
        <v>96</v>
      </c>
      <c r="C148" s="30">
        <f>SUM(D148,F148)</f>
        <v>96</v>
      </c>
      <c r="D148" s="55">
        <v>96</v>
      </c>
      <c r="E148" s="16">
        <f t="shared" si="43"/>
        <v>1</v>
      </c>
      <c r="F148" s="18"/>
      <c r="G148" s="16">
        <f t="shared" si="39"/>
        <v>0</v>
      </c>
      <c r="H148" s="18">
        <f t="shared" si="40"/>
        <v>96</v>
      </c>
      <c r="I148" s="16">
        <f t="shared" si="41"/>
        <v>1</v>
      </c>
      <c r="J148" s="32">
        <f t="shared" si="42"/>
        <v>1</v>
      </c>
    </row>
    <row r="149" spans="1:10" ht="12.75" customHeight="1">
      <c r="A149" s="35" t="s">
        <v>29</v>
      </c>
      <c r="B149" s="55">
        <v>236</v>
      </c>
      <c r="C149" s="30">
        <v>236</v>
      </c>
      <c r="D149" s="18">
        <v>236</v>
      </c>
      <c r="E149" s="16">
        <f t="shared" si="43"/>
        <v>1</v>
      </c>
      <c r="F149" s="18"/>
      <c r="G149" s="16">
        <f t="shared" si="39"/>
        <v>0</v>
      </c>
      <c r="H149" s="18">
        <f t="shared" si="40"/>
        <v>236</v>
      </c>
      <c r="I149" s="16">
        <f t="shared" si="41"/>
        <v>1</v>
      </c>
      <c r="J149" s="32">
        <f t="shared" si="42"/>
        <v>1</v>
      </c>
    </row>
    <row r="150" spans="1:10" ht="12.75" customHeight="1">
      <c r="A150" s="35" t="s">
        <v>30</v>
      </c>
      <c r="B150" s="55">
        <v>388</v>
      </c>
      <c r="C150" s="30">
        <v>388</v>
      </c>
      <c r="D150" s="18">
        <v>388</v>
      </c>
      <c r="E150" s="16">
        <f t="shared" si="43"/>
        <v>1</v>
      </c>
      <c r="F150" s="18"/>
      <c r="G150" s="16">
        <f t="shared" si="39"/>
        <v>0</v>
      </c>
      <c r="H150" s="18">
        <f t="shared" si="40"/>
        <v>388</v>
      </c>
      <c r="I150" s="16">
        <f t="shared" si="41"/>
        <v>1</v>
      </c>
      <c r="J150" s="32">
        <f t="shared" si="42"/>
        <v>1</v>
      </c>
    </row>
    <row r="151" spans="1:10" ht="12.75" customHeight="1">
      <c r="A151" s="35" t="s">
        <v>31</v>
      </c>
      <c r="B151" s="56">
        <v>57</v>
      </c>
      <c r="C151" s="30">
        <v>57</v>
      </c>
      <c r="D151" s="56">
        <v>57</v>
      </c>
      <c r="E151" s="16">
        <f t="shared" si="43"/>
        <v>1</v>
      </c>
      <c r="F151" s="18"/>
      <c r="G151" s="16">
        <f t="shared" si="39"/>
        <v>0</v>
      </c>
      <c r="H151" s="18">
        <f t="shared" si="40"/>
        <v>57</v>
      </c>
      <c r="I151" s="16">
        <f t="shared" si="41"/>
        <v>1</v>
      </c>
      <c r="J151" s="32">
        <f t="shared" si="42"/>
        <v>1</v>
      </c>
    </row>
    <row r="152" spans="1:10" ht="12.75" customHeight="1">
      <c r="A152" s="35" t="s">
        <v>32</v>
      </c>
      <c r="B152" s="56">
        <v>19</v>
      </c>
      <c r="C152" s="30">
        <v>19</v>
      </c>
      <c r="D152" s="18">
        <v>19</v>
      </c>
      <c r="E152" s="16">
        <f t="shared" si="43"/>
        <v>1</v>
      </c>
      <c r="F152" s="18"/>
      <c r="G152" s="16">
        <f t="shared" si="39"/>
        <v>0</v>
      </c>
      <c r="H152" s="18">
        <f t="shared" si="40"/>
        <v>19</v>
      </c>
      <c r="I152" s="16">
        <f t="shared" si="41"/>
        <v>1</v>
      </c>
      <c r="J152" s="32">
        <f t="shared" si="42"/>
        <v>1</v>
      </c>
    </row>
    <row r="153" spans="1:10">
      <c r="A153" s="29" t="s">
        <v>33</v>
      </c>
      <c r="B153" s="29">
        <f>SUM(B139:B152)</f>
        <v>4010</v>
      </c>
      <c r="C153" s="34">
        <f>SUM(D153,F153)</f>
        <v>4010</v>
      </c>
      <c r="D153" s="20">
        <f>SUM(D139:D152)</f>
        <v>4010</v>
      </c>
      <c r="E153" s="31">
        <f t="shared" si="43"/>
        <v>1</v>
      </c>
      <c r="F153" s="20">
        <f>SUM(F139:F152)</f>
        <v>0</v>
      </c>
      <c r="G153" s="31">
        <f t="shared" si="39"/>
        <v>0</v>
      </c>
      <c r="H153" s="20">
        <f>SUM(H139:H152)</f>
        <v>4010</v>
      </c>
      <c r="I153" s="31">
        <f>H153/$C153</f>
        <v>1</v>
      </c>
      <c r="J153" s="32"/>
    </row>
    <row r="154" spans="1:10">
      <c r="A154" s="35" t="s">
        <v>19</v>
      </c>
      <c r="B154" s="55">
        <v>610</v>
      </c>
      <c r="C154" s="30">
        <v>610</v>
      </c>
      <c r="D154" s="18">
        <v>610</v>
      </c>
      <c r="E154" s="16">
        <f t="shared" si="43"/>
        <v>1</v>
      </c>
      <c r="F154" s="18"/>
      <c r="G154" s="16">
        <f t="shared" si="39"/>
        <v>0</v>
      </c>
      <c r="H154" s="18">
        <f>SUM(D154)</f>
        <v>610</v>
      </c>
      <c r="I154" s="16">
        <f>H154/$C154</f>
        <v>1</v>
      </c>
      <c r="J154" s="32">
        <f>RANK(I154,I$154:I$167,0)</f>
        <v>1</v>
      </c>
    </row>
    <row r="155" spans="1:10">
      <c r="A155" s="35" t="s">
        <v>20</v>
      </c>
      <c r="B155" s="56">
        <v>706</v>
      </c>
      <c r="C155" s="30">
        <v>706</v>
      </c>
      <c r="D155" s="56">
        <v>706</v>
      </c>
      <c r="E155" s="16">
        <f t="shared" si="43"/>
        <v>1</v>
      </c>
      <c r="F155" s="18"/>
      <c r="G155" s="16">
        <f t="shared" si="39"/>
        <v>0</v>
      </c>
      <c r="H155" s="18">
        <f t="shared" ref="H155:H167" si="44">SUM(D155)</f>
        <v>706</v>
      </c>
      <c r="I155" s="16">
        <f t="shared" ref="I155:I167" si="45">H155/$C155</f>
        <v>1</v>
      </c>
      <c r="J155" s="32">
        <f t="shared" ref="J155:J167" si="46">RANK(I155,I$154:I$167,0)</f>
        <v>1</v>
      </c>
    </row>
    <row r="156" spans="1:10">
      <c r="A156" s="35" t="s">
        <v>21</v>
      </c>
      <c r="B156" s="55">
        <v>555</v>
      </c>
      <c r="C156" s="30">
        <v>555</v>
      </c>
      <c r="D156" s="55">
        <v>555</v>
      </c>
      <c r="E156" s="16">
        <f t="shared" si="43"/>
        <v>1</v>
      </c>
      <c r="F156" s="18"/>
      <c r="G156" s="16">
        <f t="shared" si="39"/>
        <v>0</v>
      </c>
      <c r="H156" s="18">
        <f t="shared" si="44"/>
        <v>555</v>
      </c>
      <c r="I156" s="16">
        <f t="shared" si="45"/>
        <v>1</v>
      </c>
      <c r="J156" s="32">
        <f t="shared" si="46"/>
        <v>1</v>
      </c>
    </row>
    <row r="157" spans="1:10">
      <c r="A157" s="35" t="s">
        <v>22</v>
      </c>
      <c r="B157" s="30">
        <v>332</v>
      </c>
      <c r="C157" s="30">
        <v>332</v>
      </c>
      <c r="D157" s="18">
        <v>332</v>
      </c>
      <c r="E157" s="16">
        <f t="shared" si="43"/>
        <v>1</v>
      </c>
      <c r="F157" s="18"/>
      <c r="G157" s="16">
        <f t="shared" si="39"/>
        <v>0</v>
      </c>
      <c r="H157" s="18">
        <f t="shared" si="44"/>
        <v>332</v>
      </c>
      <c r="I157" s="16">
        <f t="shared" si="45"/>
        <v>1</v>
      </c>
      <c r="J157" s="32">
        <f t="shared" si="46"/>
        <v>1</v>
      </c>
    </row>
    <row r="158" spans="1:10">
      <c r="A158" s="35" t="s">
        <v>23</v>
      </c>
      <c r="B158" s="18">
        <v>362</v>
      </c>
      <c r="C158" s="30">
        <v>362</v>
      </c>
      <c r="D158" s="18">
        <v>362</v>
      </c>
      <c r="E158" s="16">
        <f t="shared" si="43"/>
        <v>1</v>
      </c>
      <c r="F158" s="18"/>
      <c r="G158" s="16">
        <f t="shared" si="39"/>
        <v>0</v>
      </c>
      <c r="H158" s="18">
        <f t="shared" si="44"/>
        <v>362</v>
      </c>
      <c r="I158" s="16">
        <f t="shared" si="45"/>
        <v>1</v>
      </c>
      <c r="J158" s="32">
        <f t="shared" si="46"/>
        <v>1</v>
      </c>
    </row>
    <row r="159" spans="1:10">
      <c r="A159" s="36" t="s">
        <v>24</v>
      </c>
      <c r="B159" s="55">
        <v>260</v>
      </c>
      <c r="C159" s="30">
        <v>260</v>
      </c>
      <c r="D159" s="18">
        <v>260</v>
      </c>
      <c r="E159" s="16">
        <f t="shared" si="43"/>
        <v>1</v>
      </c>
      <c r="F159" s="18"/>
      <c r="G159" s="16">
        <f t="shared" si="39"/>
        <v>0</v>
      </c>
      <c r="H159" s="18">
        <f t="shared" si="44"/>
        <v>260</v>
      </c>
      <c r="I159" s="16">
        <f t="shared" si="45"/>
        <v>1</v>
      </c>
      <c r="J159" s="32">
        <f t="shared" si="46"/>
        <v>1</v>
      </c>
    </row>
    <row r="160" spans="1:10">
      <c r="A160" s="36" t="s">
        <v>25</v>
      </c>
      <c r="B160" s="55">
        <v>267</v>
      </c>
      <c r="C160" s="30">
        <v>267</v>
      </c>
      <c r="D160" s="18">
        <v>267</v>
      </c>
      <c r="E160" s="16">
        <f t="shared" si="43"/>
        <v>1</v>
      </c>
      <c r="F160" s="18"/>
      <c r="G160" s="16">
        <f t="shared" si="39"/>
        <v>0</v>
      </c>
      <c r="H160" s="18">
        <f t="shared" si="44"/>
        <v>267</v>
      </c>
      <c r="I160" s="16">
        <f t="shared" si="45"/>
        <v>1</v>
      </c>
      <c r="J160" s="32">
        <f t="shared" si="46"/>
        <v>1</v>
      </c>
    </row>
    <row r="161" spans="1:10">
      <c r="A161" s="35" t="s">
        <v>26</v>
      </c>
      <c r="B161" s="55">
        <v>113</v>
      </c>
      <c r="C161" s="30">
        <v>113</v>
      </c>
      <c r="D161" s="18">
        <v>113</v>
      </c>
      <c r="E161" s="16">
        <f t="shared" si="43"/>
        <v>1</v>
      </c>
      <c r="F161" s="18"/>
      <c r="G161" s="16">
        <f t="shared" si="39"/>
        <v>0</v>
      </c>
      <c r="H161" s="18">
        <f t="shared" si="44"/>
        <v>113</v>
      </c>
      <c r="I161" s="16">
        <f t="shared" si="45"/>
        <v>1</v>
      </c>
      <c r="J161" s="32">
        <f t="shared" si="46"/>
        <v>1</v>
      </c>
    </row>
    <row r="162" spans="1:10">
      <c r="A162" s="35" t="s">
        <v>27</v>
      </c>
      <c r="B162" s="56">
        <v>159</v>
      </c>
      <c r="C162" s="30">
        <v>159</v>
      </c>
      <c r="D162" s="56">
        <v>159</v>
      </c>
      <c r="E162" s="16">
        <f t="shared" si="43"/>
        <v>1</v>
      </c>
      <c r="F162" s="18"/>
      <c r="G162" s="16">
        <f t="shared" si="39"/>
        <v>0</v>
      </c>
      <c r="H162" s="18">
        <f t="shared" si="44"/>
        <v>159</v>
      </c>
      <c r="I162" s="16">
        <f t="shared" si="45"/>
        <v>1</v>
      </c>
      <c r="J162" s="32">
        <f t="shared" si="46"/>
        <v>1</v>
      </c>
    </row>
    <row r="163" spans="1:10">
      <c r="A163" s="35" t="s">
        <v>28</v>
      </c>
      <c r="B163" s="55">
        <v>94</v>
      </c>
      <c r="C163" s="30">
        <f>SUM(D163,F163)</f>
        <v>94</v>
      </c>
      <c r="D163" s="55">
        <v>94</v>
      </c>
      <c r="E163" s="16">
        <f t="shared" si="43"/>
        <v>1</v>
      </c>
      <c r="F163" s="18"/>
      <c r="G163" s="16">
        <f t="shared" si="39"/>
        <v>0</v>
      </c>
      <c r="H163" s="18">
        <f t="shared" si="44"/>
        <v>94</v>
      </c>
      <c r="I163" s="16">
        <f t="shared" si="45"/>
        <v>1</v>
      </c>
      <c r="J163" s="32">
        <f t="shared" si="46"/>
        <v>1</v>
      </c>
    </row>
    <row r="164" spans="1:10">
      <c r="A164" s="35" t="s">
        <v>29</v>
      </c>
      <c r="B164" s="55">
        <v>194</v>
      </c>
      <c r="C164" s="30">
        <v>194</v>
      </c>
      <c r="D164" s="18">
        <v>194</v>
      </c>
      <c r="E164" s="16">
        <f t="shared" si="43"/>
        <v>1</v>
      </c>
      <c r="F164" s="18"/>
      <c r="G164" s="16">
        <f t="shared" si="39"/>
        <v>0</v>
      </c>
      <c r="H164" s="18">
        <f t="shared" si="44"/>
        <v>194</v>
      </c>
      <c r="I164" s="16">
        <f t="shared" si="45"/>
        <v>1</v>
      </c>
      <c r="J164" s="32">
        <f t="shared" si="46"/>
        <v>1</v>
      </c>
    </row>
    <row r="165" spans="1:10">
      <c r="A165" s="35" t="s">
        <v>30</v>
      </c>
      <c r="B165" s="55">
        <v>324</v>
      </c>
      <c r="C165" s="30">
        <v>324</v>
      </c>
      <c r="D165" s="18">
        <v>324</v>
      </c>
      <c r="E165" s="16">
        <f t="shared" si="43"/>
        <v>1</v>
      </c>
      <c r="F165" s="18"/>
      <c r="G165" s="16">
        <f t="shared" si="39"/>
        <v>0</v>
      </c>
      <c r="H165" s="18">
        <f t="shared" si="44"/>
        <v>324</v>
      </c>
      <c r="I165" s="16">
        <f t="shared" si="45"/>
        <v>1</v>
      </c>
      <c r="J165" s="32">
        <f t="shared" si="46"/>
        <v>1</v>
      </c>
    </row>
    <row r="166" spans="1:10">
      <c r="A166" s="35" t="s">
        <v>31</v>
      </c>
      <c r="B166" s="56">
        <v>99</v>
      </c>
      <c r="C166" s="30">
        <v>99</v>
      </c>
      <c r="D166" s="56">
        <v>99</v>
      </c>
      <c r="E166" s="16">
        <f t="shared" si="43"/>
        <v>1</v>
      </c>
      <c r="F166" s="18"/>
      <c r="G166" s="16">
        <f t="shared" si="39"/>
        <v>0</v>
      </c>
      <c r="H166" s="18">
        <f t="shared" si="44"/>
        <v>99</v>
      </c>
      <c r="I166" s="16">
        <f t="shared" si="45"/>
        <v>1</v>
      </c>
      <c r="J166" s="32">
        <f t="shared" si="46"/>
        <v>1</v>
      </c>
    </row>
    <row r="167" spans="1:10">
      <c r="A167" s="35" t="s">
        <v>32</v>
      </c>
      <c r="B167" s="56">
        <v>22</v>
      </c>
      <c r="C167" s="30">
        <v>22</v>
      </c>
      <c r="D167" s="18">
        <v>22</v>
      </c>
      <c r="E167" s="16">
        <f t="shared" si="43"/>
        <v>1</v>
      </c>
      <c r="F167" s="18"/>
      <c r="G167" s="16">
        <f t="shared" si="39"/>
        <v>0</v>
      </c>
      <c r="H167" s="18">
        <f t="shared" si="44"/>
        <v>22</v>
      </c>
      <c r="I167" s="16">
        <f t="shared" si="45"/>
        <v>1</v>
      </c>
      <c r="J167" s="32">
        <f t="shared" si="46"/>
        <v>1</v>
      </c>
    </row>
    <row r="168" spans="1:10">
      <c r="A168" s="29" t="s">
        <v>34</v>
      </c>
      <c r="B168" s="29">
        <f>SUM(B154:B167)</f>
        <v>4097</v>
      </c>
      <c r="C168" s="34">
        <f>SUM(D168,F168)</f>
        <v>4097</v>
      </c>
      <c r="D168" s="20">
        <f>SUM(D154:D167)</f>
        <v>4097</v>
      </c>
      <c r="E168" s="31">
        <f>D168/$C168</f>
        <v>1</v>
      </c>
      <c r="F168" s="20">
        <f>SUM(F154:F167)</f>
        <v>0</v>
      </c>
      <c r="G168" s="31">
        <f>F168/$C168</f>
        <v>0</v>
      </c>
      <c r="H168" s="20">
        <f>SUM(H154:H167)</f>
        <v>4097</v>
      </c>
      <c r="I168" s="31">
        <f>H168/$C168</f>
        <v>1</v>
      </c>
      <c r="J168" s="32"/>
    </row>
    <row r="169" spans="1:10">
      <c r="A169" s="35" t="s">
        <v>19</v>
      </c>
      <c r="B169" s="55">
        <v>495</v>
      </c>
      <c r="C169" s="30">
        <v>495</v>
      </c>
      <c r="D169" s="18">
        <v>495</v>
      </c>
      <c r="E169" s="16">
        <f t="shared" ref="E169:E182" si="47">D169/$C169</f>
        <v>1</v>
      </c>
      <c r="F169" s="18"/>
      <c r="G169" s="16">
        <f t="shared" ref="G169:G182" si="48">F169/$C169</f>
        <v>0</v>
      </c>
      <c r="H169" s="18">
        <f>SUM(D169)</f>
        <v>495</v>
      </c>
      <c r="I169" s="16">
        <f>H169/$C169</f>
        <v>1</v>
      </c>
      <c r="J169" s="32">
        <f>RANK(I169,I$167:I$182,0)</f>
        <v>1</v>
      </c>
    </row>
    <row r="170" spans="1:10">
      <c r="A170" s="35" t="s">
        <v>20</v>
      </c>
      <c r="B170" s="56">
        <v>470</v>
      </c>
      <c r="C170" s="30">
        <v>470</v>
      </c>
      <c r="D170" s="56">
        <v>470</v>
      </c>
      <c r="E170" s="16">
        <f t="shared" si="47"/>
        <v>1</v>
      </c>
      <c r="F170" s="18"/>
      <c r="G170" s="16">
        <f t="shared" si="48"/>
        <v>0</v>
      </c>
      <c r="H170" s="18">
        <f t="shared" ref="H170:H182" si="49">SUM(D170)</f>
        <v>470</v>
      </c>
      <c r="I170" s="16">
        <f t="shared" ref="I170:I182" si="50">H170/$C170</f>
        <v>1</v>
      </c>
      <c r="J170" s="32">
        <f t="shared" ref="J170:J182" si="51">RANK(I170,I$167:I$182,0)</f>
        <v>1</v>
      </c>
    </row>
    <row r="171" spans="1:10">
      <c r="A171" s="35" t="s">
        <v>21</v>
      </c>
      <c r="B171" s="55">
        <v>329</v>
      </c>
      <c r="C171" s="30">
        <v>329</v>
      </c>
      <c r="D171" s="55">
        <v>329</v>
      </c>
      <c r="E171" s="16">
        <f t="shared" si="47"/>
        <v>1</v>
      </c>
      <c r="F171" s="18"/>
      <c r="G171" s="16">
        <f t="shared" si="48"/>
        <v>0</v>
      </c>
      <c r="H171" s="18">
        <f t="shared" si="49"/>
        <v>329</v>
      </c>
      <c r="I171" s="16">
        <f t="shared" si="50"/>
        <v>1</v>
      </c>
      <c r="J171" s="32">
        <f t="shared" si="51"/>
        <v>1</v>
      </c>
    </row>
    <row r="172" spans="1:10">
      <c r="A172" s="35" t="s">
        <v>22</v>
      </c>
      <c r="B172" s="30">
        <v>377</v>
      </c>
      <c r="C172" s="30">
        <f>SUM(D172,F172)</f>
        <v>377</v>
      </c>
      <c r="D172" s="18">
        <v>377</v>
      </c>
      <c r="E172" s="16">
        <f t="shared" si="47"/>
        <v>1</v>
      </c>
      <c r="F172" s="18"/>
      <c r="G172" s="16">
        <f t="shared" si="48"/>
        <v>0</v>
      </c>
      <c r="H172" s="18">
        <f t="shared" si="49"/>
        <v>377</v>
      </c>
      <c r="I172" s="16">
        <f t="shared" si="50"/>
        <v>1</v>
      </c>
      <c r="J172" s="32">
        <f t="shared" si="51"/>
        <v>1</v>
      </c>
    </row>
    <row r="173" spans="1:10">
      <c r="A173" s="35" t="s">
        <v>23</v>
      </c>
      <c r="B173" s="18">
        <v>295</v>
      </c>
      <c r="C173" s="30">
        <v>295</v>
      </c>
      <c r="D173" s="18">
        <v>295</v>
      </c>
      <c r="E173" s="16">
        <f t="shared" si="47"/>
        <v>1</v>
      </c>
      <c r="F173" s="18"/>
      <c r="G173" s="16">
        <f t="shared" si="48"/>
        <v>0</v>
      </c>
      <c r="H173" s="18">
        <f t="shared" si="49"/>
        <v>295</v>
      </c>
      <c r="I173" s="16">
        <f t="shared" si="50"/>
        <v>1</v>
      </c>
      <c r="J173" s="32">
        <f t="shared" si="51"/>
        <v>1</v>
      </c>
    </row>
    <row r="174" spans="1:10">
      <c r="A174" s="36" t="s">
        <v>24</v>
      </c>
      <c r="B174" s="55">
        <v>241</v>
      </c>
      <c r="C174" s="30">
        <v>241</v>
      </c>
      <c r="D174" s="18">
        <v>241</v>
      </c>
      <c r="E174" s="16">
        <f t="shared" si="47"/>
        <v>1</v>
      </c>
      <c r="F174" s="18"/>
      <c r="G174" s="16">
        <f t="shared" si="48"/>
        <v>0</v>
      </c>
      <c r="H174" s="18">
        <f t="shared" si="49"/>
        <v>241</v>
      </c>
      <c r="I174" s="16">
        <f t="shared" si="50"/>
        <v>1</v>
      </c>
      <c r="J174" s="32">
        <f t="shared" si="51"/>
        <v>1</v>
      </c>
    </row>
    <row r="175" spans="1:10">
      <c r="A175" s="36" t="s">
        <v>25</v>
      </c>
      <c r="B175" s="55">
        <v>242</v>
      </c>
      <c r="C175" s="30">
        <v>242</v>
      </c>
      <c r="D175" s="18">
        <v>242</v>
      </c>
      <c r="E175" s="16">
        <f t="shared" si="47"/>
        <v>1</v>
      </c>
      <c r="F175" s="18"/>
      <c r="G175" s="16">
        <f t="shared" si="48"/>
        <v>0</v>
      </c>
      <c r="H175" s="18">
        <f t="shared" si="49"/>
        <v>242</v>
      </c>
      <c r="I175" s="16">
        <f t="shared" si="50"/>
        <v>1</v>
      </c>
      <c r="J175" s="32">
        <f t="shared" si="51"/>
        <v>1</v>
      </c>
    </row>
    <row r="176" spans="1:10">
      <c r="A176" s="35" t="s">
        <v>26</v>
      </c>
      <c r="B176" s="55">
        <v>126</v>
      </c>
      <c r="C176" s="30">
        <v>126</v>
      </c>
      <c r="D176" s="18">
        <v>126</v>
      </c>
      <c r="E176" s="16">
        <f t="shared" si="47"/>
        <v>1</v>
      </c>
      <c r="F176" s="18"/>
      <c r="G176" s="16">
        <f t="shared" si="48"/>
        <v>0</v>
      </c>
      <c r="H176" s="18">
        <f t="shared" si="49"/>
        <v>126</v>
      </c>
      <c r="I176" s="16">
        <f t="shared" si="50"/>
        <v>1</v>
      </c>
      <c r="J176" s="32">
        <f t="shared" si="51"/>
        <v>1</v>
      </c>
    </row>
    <row r="177" spans="1:10">
      <c r="A177" s="35" t="s">
        <v>27</v>
      </c>
      <c r="B177" s="56">
        <v>149</v>
      </c>
      <c r="C177" s="30">
        <v>149</v>
      </c>
      <c r="D177" s="56">
        <v>149</v>
      </c>
      <c r="E177" s="16">
        <f t="shared" si="47"/>
        <v>1</v>
      </c>
      <c r="F177" s="18"/>
      <c r="G177" s="16">
        <f t="shared" si="48"/>
        <v>0</v>
      </c>
      <c r="H177" s="18">
        <f t="shared" si="49"/>
        <v>149</v>
      </c>
      <c r="I177" s="16">
        <f t="shared" si="50"/>
        <v>1</v>
      </c>
      <c r="J177" s="32">
        <f t="shared" si="51"/>
        <v>1</v>
      </c>
    </row>
    <row r="178" spans="1:10">
      <c r="A178" s="35" t="s">
        <v>28</v>
      </c>
      <c r="B178" s="55">
        <v>75</v>
      </c>
      <c r="C178" s="30">
        <v>75</v>
      </c>
      <c r="D178" s="55">
        <v>75</v>
      </c>
      <c r="E178" s="16">
        <f t="shared" si="47"/>
        <v>1</v>
      </c>
      <c r="F178" s="18"/>
      <c r="G178" s="16">
        <f t="shared" si="48"/>
        <v>0</v>
      </c>
      <c r="H178" s="18">
        <f t="shared" si="49"/>
        <v>75</v>
      </c>
      <c r="I178" s="16">
        <f t="shared" si="50"/>
        <v>1</v>
      </c>
      <c r="J178" s="32">
        <f t="shared" si="51"/>
        <v>1</v>
      </c>
    </row>
    <row r="179" spans="1:10">
      <c r="A179" s="35" t="s">
        <v>29</v>
      </c>
      <c r="B179" s="55">
        <v>131</v>
      </c>
      <c r="C179" s="30">
        <v>131</v>
      </c>
      <c r="D179" s="18">
        <v>131</v>
      </c>
      <c r="E179" s="16">
        <f t="shared" si="47"/>
        <v>1</v>
      </c>
      <c r="F179" s="18"/>
      <c r="G179" s="16">
        <f t="shared" si="48"/>
        <v>0</v>
      </c>
      <c r="H179" s="18">
        <f t="shared" si="49"/>
        <v>131</v>
      </c>
      <c r="I179" s="16">
        <f t="shared" si="50"/>
        <v>1</v>
      </c>
      <c r="J179" s="32">
        <f t="shared" si="51"/>
        <v>1</v>
      </c>
    </row>
    <row r="180" spans="1:10">
      <c r="A180" s="35" t="s">
        <v>30</v>
      </c>
      <c r="B180" s="55">
        <v>311</v>
      </c>
      <c r="C180" s="30">
        <v>311</v>
      </c>
      <c r="D180" s="18">
        <v>311</v>
      </c>
      <c r="E180" s="16">
        <f t="shared" si="47"/>
        <v>1</v>
      </c>
      <c r="F180" s="18"/>
      <c r="G180" s="16">
        <f t="shared" si="48"/>
        <v>0</v>
      </c>
      <c r="H180" s="18">
        <f t="shared" si="49"/>
        <v>311</v>
      </c>
      <c r="I180" s="16">
        <f t="shared" si="50"/>
        <v>1</v>
      </c>
      <c r="J180" s="32">
        <f t="shared" si="51"/>
        <v>1</v>
      </c>
    </row>
    <row r="181" spans="1:10">
      <c r="A181" s="35" t="s">
        <v>31</v>
      </c>
      <c r="B181" s="56">
        <v>85</v>
      </c>
      <c r="C181" s="30">
        <v>85</v>
      </c>
      <c r="D181" s="56">
        <v>85</v>
      </c>
      <c r="E181" s="16">
        <f t="shared" si="47"/>
        <v>1</v>
      </c>
      <c r="F181" s="18"/>
      <c r="G181" s="16">
        <f t="shared" si="48"/>
        <v>0</v>
      </c>
      <c r="H181" s="18">
        <f t="shared" si="49"/>
        <v>85</v>
      </c>
      <c r="I181" s="16">
        <f t="shared" si="50"/>
        <v>1</v>
      </c>
      <c r="J181" s="32">
        <f t="shared" si="51"/>
        <v>1</v>
      </c>
    </row>
    <row r="182" spans="1:10">
      <c r="A182" s="35" t="s">
        <v>32</v>
      </c>
      <c r="B182" s="56">
        <v>39</v>
      </c>
      <c r="C182" s="30">
        <v>39</v>
      </c>
      <c r="D182" s="18">
        <v>39</v>
      </c>
      <c r="E182" s="16">
        <f t="shared" si="47"/>
        <v>1</v>
      </c>
      <c r="F182" s="18"/>
      <c r="G182" s="16">
        <f t="shared" si="48"/>
        <v>0</v>
      </c>
      <c r="H182" s="18">
        <f t="shared" si="49"/>
        <v>39</v>
      </c>
      <c r="I182" s="16">
        <f t="shared" si="50"/>
        <v>1</v>
      </c>
      <c r="J182" s="32">
        <f t="shared" si="51"/>
        <v>1</v>
      </c>
    </row>
    <row r="183" spans="1:10">
      <c r="A183" s="29" t="s">
        <v>35</v>
      </c>
      <c r="B183" s="29">
        <f>SUM(B169:B182)</f>
        <v>3365</v>
      </c>
      <c r="C183" s="34">
        <f>SUM(D183,F183)</f>
        <v>3365</v>
      </c>
      <c r="D183" s="20">
        <f>SUM(D169:D182)</f>
        <v>3365</v>
      </c>
      <c r="E183" s="31">
        <f>D183/$C183</f>
        <v>1</v>
      </c>
      <c r="F183" s="20">
        <f>SUM(F169:F182)</f>
        <v>0</v>
      </c>
      <c r="G183" s="31">
        <f>F183/$C183</f>
        <v>0</v>
      </c>
      <c r="H183" s="20">
        <f>SUM(H169:H182)</f>
        <v>3365</v>
      </c>
      <c r="I183" s="31">
        <f>H183/$C183</f>
        <v>1</v>
      </c>
      <c r="J183" s="32"/>
    </row>
    <row r="184" spans="1:10">
      <c r="A184" s="35" t="s">
        <v>19</v>
      </c>
      <c r="B184" s="47">
        <v>515</v>
      </c>
      <c r="C184" s="47">
        <v>515</v>
      </c>
      <c r="D184" s="47">
        <v>515</v>
      </c>
      <c r="E184" s="16">
        <f t="shared" ref="E184:E197" si="52">D184/$C184</f>
        <v>1</v>
      </c>
      <c r="F184" s="18"/>
      <c r="G184" s="16">
        <f t="shared" ref="G184:G197" si="53">F184/$C184</f>
        <v>0</v>
      </c>
      <c r="H184" s="18">
        <f>SUM(D184)</f>
        <v>515</v>
      </c>
      <c r="I184" s="16">
        <f>H184/$C184</f>
        <v>1</v>
      </c>
      <c r="J184" s="32">
        <f>RANK(I184,I$184:I$197,0)</f>
        <v>1</v>
      </c>
    </row>
    <row r="185" spans="1:10">
      <c r="A185" s="35" t="s">
        <v>20</v>
      </c>
      <c r="B185" s="56">
        <v>434</v>
      </c>
      <c r="C185" s="56">
        <v>434</v>
      </c>
      <c r="D185" s="56">
        <v>434</v>
      </c>
      <c r="E185" s="16">
        <f t="shared" si="52"/>
        <v>1</v>
      </c>
      <c r="F185" s="18"/>
      <c r="G185" s="16">
        <f t="shared" si="53"/>
        <v>0</v>
      </c>
      <c r="H185" s="18">
        <f t="shared" ref="H185:H197" si="54">SUM(D185)</f>
        <v>434</v>
      </c>
      <c r="I185" s="16">
        <f t="shared" ref="I185:I197" si="55">H185/$C185</f>
        <v>1</v>
      </c>
      <c r="J185" s="32">
        <f t="shared" ref="J185:J197" si="56">RANK(I185,I$184:I$197,0)</f>
        <v>1</v>
      </c>
    </row>
    <row r="186" spans="1:10">
      <c r="A186" s="35" t="s">
        <v>21</v>
      </c>
      <c r="B186" s="55">
        <v>235</v>
      </c>
      <c r="C186" s="55">
        <v>235</v>
      </c>
      <c r="D186" s="55">
        <v>235</v>
      </c>
      <c r="E186" s="16">
        <f t="shared" si="52"/>
        <v>1</v>
      </c>
      <c r="F186" s="18"/>
      <c r="G186" s="16">
        <f t="shared" si="53"/>
        <v>0</v>
      </c>
      <c r="H186" s="18">
        <f t="shared" si="54"/>
        <v>235</v>
      </c>
      <c r="I186" s="16">
        <f t="shared" si="55"/>
        <v>1</v>
      </c>
      <c r="J186" s="32">
        <f t="shared" si="56"/>
        <v>1</v>
      </c>
    </row>
    <row r="187" spans="1:10">
      <c r="A187" s="35" t="s">
        <v>22</v>
      </c>
      <c r="B187" s="55">
        <v>276</v>
      </c>
      <c r="C187" s="55">
        <v>276</v>
      </c>
      <c r="D187" s="55">
        <v>276</v>
      </c>
      <c r="E187" s="16">
        <f t="shared" si="52"/>
        <v>1</v>
      </c>
      <c r="F187" s="18"/>
      <c r="G187" s="16">
        <f t="shared" si="53"/>
        <v>0</v>
      </c>
      <c r="H187" s="18">
        <f t="shared" si="54"/>
        <v>276</v>
      </c>
      <c r="I187" s="16">
        <f t="shared" si="55"/>
        <v>1</v>
      </c>
      <c r="J187" s="32">
        <f t="shared" si="56"/>
        <v>1</v>
      </c>
    </row>
    <row r="188" spans="1:10">
      <c r="A188" s="35" t="s">
        <v>23</v>
      </c>
      <c r="B188" s="55">
        <v>213</v>
      </c>
      <c r="C188" s="55">
        <v>213</v>
      </c>
      <c r="D188" s="55">
        <v>213</v>
      </c>
      <c r="E188" s="16">
        <f t="shared" si="52"/>
        <v>1</v>
      </c>
      <c r="F188" s="18"/>
      <c r="G188" s="16">
        <f t="shared" si="53"/>
        <v>0</v>
      </c>
      <c r="H188" s="18">
        <f t="shared" si="54"/>
        <v>213</v>
      </c>
      <c r="I188" s="16">
        <f t="shared" si="55"/>
        <v>1</v>
      </c>
      <c r="J188" s="32">
        <f t="shared" si="56"/>
        <v>1</v>
      </c>
    </row>
    <row r="189" spans="1:10">
      <c r="A189" s="36" t="s">
        <v>24</v>
      </c>
      <c r="B189" s="55">
        <v>175</v>
      </c>
      <c r="C189" s="55">
        <v>175</v>
      </c>
      <c r="D189" s="55">
        <v>175</v>
      </c>
      <c r="E189" s="16">
        <f t="shared" si="52"/>
        <v>1</v>
      </c>
      <c r="F189" s="18"/>
      <c r="G189" s="16">
        <f t="shared" si="53"/>
        <v>0</v>
      </c>
      <c r="H189" s="18">
        <f t="shared" si="54"/>
        <v>175</v>
      </c>
      <c r="I189" s="16">
        <f t="shared" si="55"/>
        <v>1</v>
      </c>
      <c r="J189" s="32">
        <f t="shared" si="56"/>
        <v>1</v>
      </c>
    </row>
    <row r="190" spans="1:10">
      <c r="A190" s="36" t="s">
        <v>25</v>
      </c>
      <c r="B190" s="30">
        <v>200</v>
      </c>
      <c r="C190" s="30">
        <v>200</v>
      </c>
      <c r="D190" s="30">
        <v>200</v>
      </c>
      <c r="E190" s="16">
        <f t="shared" si="52"/>
        <v>1</v>
      </c>
      <c r="F190" s="18"/>
      <c r="G190" s="16">
        <f t="shared" si="53"/>
        <v>0</v>
      </c>
      <c r="H190" s="18">
        <f t="shared" si="54"/>
        <v>200</v>
      </c>
      <c r="I190" s="16">
        <f t="shared" si="55"/>
        <v>1</v>
      </c>
      <c r="J190" s="32">
        <f t="shared" si="56"/>
        <v>1</v>
      </c>
    </row>
    <row r="191" spans="1:10">
      <c r="A191" s="35" t="s">
        <v>26</v>
      </c>
      <c r="B191" s="55">
        <v>90</v>
      </c>
      <c r="C191" s="55">
        <v>90</v>
      </c>
      <c r="D191" s="55">
        <v>90</v>
      </c>
      <c r="E191" s="16">
        <f t="shared" si="52"/>
        <v>1</v>
      </c>
      <c r="F191" s="18"/>
      <c r="G191" s="16">
        <f t="shared" si="53"/>
        <v>0</v>
      </c>
      <c r="H191" s="18">
        <f t="shared" si="54"/>
        <v>90</v>
      </c>
      <c r="I191" s="16">
        <f t="shared" si="55"/>
        <v>1</v>
      </c>
      <c r="J191" s="32">
        <f t="shared" si="56"/>
        <v>1</v>
      </c>
    </row>
    <row r="192" spans="1:10">
      <c r="A192" s="35" t="s">
        <v>27</v>
      </c>
      <c r="B192" s="56">
        <v>95</v>
      </c>
      <c r="C192" s="56">
        <v>95</v>
      </c>
      <c r="D192" s="56">
        <v>95</v>
      </c>
      <c r="E192" s="16">
        <f t="shared" si="52"/>
        <v>1</v>
      </c>
      <c r="F192" s="18"/>
      <c r="G192" s="16">
        <f t="shared" si="53"/>
        <v>0</v>
      </c>
      <c r="H192" s="18">
        <f t="shared" si="54"/>
        <v>95</v>
      </c>
      <c r="I192" s="16">
        <f t="shared" si="55"/>
        <v>1</v>
      </c>
      <c r="J192" s="32">
        <f t="shared" si="56"/>
        <v>1</v>
      </c>
    </row>
    <row r="193" spans="1:10">
      <c r="A193" s="35" t="s">
        <v>28</v>
      </c>
      <c r="B193" s="47">
        <v>41</v>
      </c>
      <c r="C193" s="47">
        <v>41</v>
      </c>
      <c r="D193" s="47">
        <v>41</v>
      </c>
      <c r="E193" s="16">
        <f t="shared" si="52"/>
        <v>1</v>
      </c>
      <c r="F193" s="18"/>
      <c r="G193" s="16">
        <f t="shared" si="53"/>
        <v>0</v>
      </c>
      <c r="H193" s="18">
        <f t="shared" si="54"/>
        <v>41</v>
      </c>
      <c r="I193" s="16">
        <f t="shared" si="55"/>
        <v>1</v>
      </c>
      <c r="J193" s="32">
        <f t="shared" si="56"/>
        <v>1</v>
      </c>
    </row>
    <row r="194" spans="1:10">
      <c r="A194" s="35" t="s">
        <v>29</v>
      </c>
      <c r="B194" s="55">
        <v>95</v>
      </c>
      <c r="C194" s="55">
        <v>95</v>
      </c>
      <c r="D194" s="55">
        <v>95</v>
      </c>
      <c r="E194" s="16">
        <f t="shared" si="52"/>
        <v>1</v>
      </c>
      <c r="F194" s="18"/>
      <c r="G194" s="16">
        <f t="shared" si="53"/>
        <v>0</v>
      </c>
      <c r="H194" s="18">
        <f t="shared" si="54"/>
        <v>95</v>
      </c>
      <c r="I194" s="16">
        <f t="shared" si="55"/>
        <v>1</v>
      </c>
      <c r="J194" s="32">
        <f t="shared" si="56"/>
        <v>1</v>
      </c>
    </row>
    <row r="195" spans="1:10">
      <c r="A195" s="35" t="s">
        <v>30</v>
      </c>
      <c r="B195" s="55">
        <v>209</v>
      </c>
      <c r="C195" s="55">
        <v>209</v>
      </c>
      <c r="D195" s="55">
        <v>209</v>
      </c>
      <c r="E195" s="16">
        <f t="shared" si="52"/>
        <v>1</v>
      </c>
      <c r="F195" s="18"/>
      <c r="G195" s="16">
        <f t="shared" si="53"/>
        <v>0</v>
      </c>
      <c r="H195" s="18">
        <f t="shared" si="54"/>
        <v>209</v>
      </c>
      <c r="I195" s="16">
        <f t="shared" si="55"/>
        <v>1</v>
      </c>
      <c r="J195" s="32">
        <f t="shared" si="56"/>
        <v>1</v>
      </c>
    </row>
    <row r="196" spans="1:10">
      <c r="A196" s="35" t="s">
        <v>31</v>
      </c>
      <c r="B196" s="55">
        <v>115</v>
      </c>
      <c r="C196" s="55">
        <v>115</v>
      </c>
      <c r="D196" s="55">
        <v>115</v>
      </c>
      <c r="E196" s="16">
        <f t="shared" si="52"/>
        <v>1</v>
      </c>
      <c r="F196" s="18"/>
      <c r="G196" s="16">
        <f t="shared" si="53"/>
        <v>0</v>
      </c>
      <c r="H196" s="18">
        <f t="shared" si="54"/>
        <v>115</v>
      </c>
      <c r="I196" s="16">
        <f t="shared" si="55"/>
        <v>1</v>
      </c>
      <c r="J196" s="32">
        <f t="shared" si="56"/>
        <v>1</v>
      </c>
    </row>
    <row r="197" spans="1:10">
      <c r="A197" s="35" t="s">
        <v>32</v>
      </c>
      <c r="B197" s="56">
        <v>56</v>
      </c>
      <c r="C197" s="56">
        <v>56</v>
      </c>
      <c r="D197" s="56">
        <v>56</v>
      </c>
      <c r="E197" s="16">
        <f t="shared" si="52"/>
        <v>1</v>
      </c>
      <c r="F197" s="18"/>
      <c r="G197" s="16">
        <f t="shared" si="53"/>
        <v>0</v>
      </c>
      <c r="H197" s="18">
        <f t="shared" si="54"/>
        <v>56</v>
      </c>
      <c r="I197" s="16">
        <f t="shared" si="55"/>
        <v>1</v>
      </c>
      <c r="J197" s="32">
        <f t="shared" si="56"/>
        <v>1</v>
      </c>
    </row>
    <row r="198" spans="1:10">
      <c r="A198" s="29" t="s">
        <v>36</v>
      </c>
      <c r="B198" s="29">
        <f>SUM(B184:B197)</f>
        <v>2749</v>
      </c>
      <c r="C198" s="34">
        <f>SUM(D198,F198)</f>
        <v>2749</v>
      </c>
      <c r="D198" s="20">
        <f>SUM(D184:D197)</f>
        <v>2749</v>
      </c>
      <c r="E198" s="31">
        <f>D198/$C198</f>
        <v>1</v>
      </c>
      <c r="F198" s="20">
        <f>SUM(F184:F197)</f>
        <v>0</v>
      </c>
      <c r="G198" s="31">
        <f>F198/$C198</f>
        <v>0</v>
      </c>
      <c r="H198" s="20">
        <f>SUM(H184:H197)</f>
        <v>2749</v>
      </c>
      <c r="I198" s="31">
        <f>H198/$C198</f>
        <v>1</v>
      </c>
      <c r="J198" s="32"/>
    </row>
    <row r="199" spans="1:10">
      <c r="A199" s="28" t="s">
        <v>1</v>
      </c>
      <c r="B199" s="29">
        <f>SUM(B153,B168,B183,B198)</f>
        <v>14221</v>
      </c>
      <c r="C199" s="29">
        <f>SUM(D199,F199)</f>
        <v>14221</v>
      </c>
      <c r="D199" s="29">
        <f>SUM(D153,D168,D183,D198)</f>
        <v>14221</v>
      </c>
      <c r="E199" s="31">
        <f>D199/$C199</f>
        <v>1</v>
      </c>
      <c r="F199" s="29">
        <f>SUM(F153,F168,F183,F198)</f>
        <v>0</v>
      </c>
      <c r="G199" s="31">
        <f>F199/$C199</f>
        <v>0</v>
      </c>
      <c r="H199" s="29">
        <f>SUM(H153,H168,H183,H198)</f>
        <v>14221</v>
      </c>
      <c r="I199" s="31">
        <f>H199/$C199</f>
        <v>1</v>
      </c>
      <c r="J199" s="28"/>
    </row>
  </sheetData>
  <mergeCells count="21">
    <mergeCell ref="B137:B138"/>
    <mergeCell ref="C137:C138"/>
    <mergeCell ref="C5:C6"/>
    <mergeCell ref="F137:G137"/>
    <mergeCell ref="H71:J71"/>
    <mergeCell ref="A5:A6"/>
    <mergeCell ref="D137:E137"/>
    <mergeCell ref="F5:G5"/>
    <mergeCell ref="H137:J137"/>
    <mergeCell ref="A3:J3"/>
    <mergeCell ref="A69:J69"/>
    <mergeCell ref="B5:B6"/>
    <mergeCell ref="A71:A72"/>
    <mergeCell ref="B71:B72"/>
    <mergeCell ref="C71:C72"/>
    <mergeCell ref="D71:E71"/>
    <mergeCell ref="F71:G71"/>
    <mergeCell ref="D5:E5"/>
    <mergeCell ref="H5:J5"/>
    <mergeCell ref="A135:J135"/>
    <mergeCell ref="A137:A138"/>
  </mergeCells>
  <pageMargins left="0.70866141732283472" right="0.70866141732283472" top="0.5" bottom="0.28999999999999998" header="0.31496062992125984" footer="0.17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199"/>
  <sheetViews>
    <sheetView workbookViewId="0">
      <selection activeCell="I26" sqref="I26"/>
    </sheetView>
  </sheetViews>
  <sheetFormatPr defaultRowHeight="12.75"/>
  <cols>
    <col min="1" max="1" width="12.85546875" style="6" customWidth="1"/>
    <col min="2" max="2" width="6.85546875" style="6" customWidth="1"/>
    <col min="3" max="3" width="7.42578125" style="6" customWidth="1"/>
    <col min="4" max="12" width="8.5703125" style="6" customWidth="1"/>
    <col min="13" max="13" width="8.5703125" style="7" customWidth="1"/>
    <col min="14" max="14" width="8.5703125" style="6" customWidth="1"/>
    <col min="15" max="16384" width="9.140625" style="6"/>
  </cols>
  <sheetData>
    <row r="1" spans="1:16">
      <c r="A1" s="25" t="s">
        <v>9</v>
      </c>
      <c r="B1" s="25"/>
      <c r="C1" s="4"/>
      <c r="D1" s="5"/>
      <c r="E1" s="5"/>
      <c r="G1" s="5"/>
      <c r="H1" s="5"/>
      <c r="I1" s="5"/>
      <c r="J1" s="5"/>
      <c r="K1" s="5"/>
    </row>
    <row r="2" spans="1:16" ht="7.5" customHeight="1">
      <c r="A2" s="25"/>
      <c r="B2" s="25"/>
      <c r="C2" s="4"/>
      <c r="D2" s="5"/>
      <c r="E2" s="5"/>
      <c r="F2" s="15"/>
      <c r="G2" s="5"/>
      <c r="H2" s="5"/>
      <c r="I2" s="5"/>
      <c r="J2" s="5"/>
      <c r="K2" s="5"/>
    </row>
    <row r="3" spans="1:16" ht="14.25">
      <c r="A3" s="74" t="s">
        <v>83</v>
      </c>
      <c r="B3" s="74"/>
      <c r="C3" s="74"/>
      <c r="D3" s="74"/>
      <c r="E3" s="74"/>
      <c r="F3" s="74"/>
      <c r="G3" s="74"/>
      <c r="H3" s="74"/>
      <c r="I3" s="74"/>
      <c r="J3" s="74"/>
      <c r="K3" s="5"/>
    </row>
    <row r="4" spans="1:16" s="8" customFormat="1" ht="12" customHeight="1">
      <c r="M4" s="9"/>
    </row>
    <row r="5" spans="1:16" ht="12.75" customHeight="1">
      <c r="A5" s="65" t="s">
        <v>8</v>
      </c>
      <c r="B5" s="67" t="s">
        <v>14</v>
      </c>
      <c r="C5" s="67" t="s">
        <v>15</v>
      </c>
      <c r="D5" s="72" t="s">
        <v>10</v>
      </c>
      <c r="E5" s="73"/>
      <c r="F5" s="72" t="s">
        <v>11</v>
      </c>
      <c r="G5" s="73"/>
      <c r="H5" s="69" t="s">
        <v>6</v>
      </c>
      <c r="I5" s="70"/>
      <c r="J5" s="71"/>
      <c r="K5" s="23"/>
      <c r="L5" s="21"/>
      <c r="M5" s="24"/>
      <c r="N5" s="21"/>
      <c r="O5" s="13"/>
      <c r="P5" s="10"/>
    </row>
    <row r="6" spans="1:16">
      <c r="A6" s="66"/>
      <c r="B6" s="68"/>
      <c r="C6" s="68"/>
      <c r="D6" s="18" t="s">
        <v>17</v>
      </c>
      <c r="E6" s="18" t="s">
        <v>3</v>
      </c>
      <c r="F6" s="18" t="s">
        <v>17</v>
      </c>
      <c r="G6" s="18" t="s">
        <v>3</v>
      </c>
      <c r="H6" s="26" t="s">
        <v>2</v>
      </c>
      <c r="I6" s="27" t="s">
        <v>3</v>
      </c>
      <c r="J6" s="26" t="s">
        <v>7</v>
      </c>
    </row>
    <row r="7" spans="1:16" ht="12.75" customHeight="1">
      <c r="A7" s="35" t="s">
        <v>19</v>
      </c>
      <c r="B7" s="55">
        <v>518</v>
      </c>
      <c r="C7" s="30">
        <v>518</v>
      </c>
      <c r="D7" s="18">
        <v>518</v>
      </c>
      <c r="E7" s="16">
        <f t="shared" ref="E7:E9" si="0">D7/$C7</f>
        <v>1</v>
      </c>
      <c r="F7" s="18"/>
      <c r="G7" s="16">
        <f t="shared" ref="G7:G35" si="1">F7/$C7</f>
        <v>0</v>
      </c>
      <c r="H7" s="18">
        <f>SUM(D7)</f>
        <v>518</v>
      </c>
      <c r="I7" s="16">
        <f>H7/$C7</f>
        <v>1</v>
      </c>
      <c r="J7" s="32">
        <f>RANK(I7,I$7:I$20,0)</f>
        <v>1</v>
      </c>
    </row>
    <row r="8" spans="1:16" ht="12.75" customHeight="1">
      <c r="A8" s="35" t="s">
        <v>20</v>
      </c>
      <c r="B8" s="56">
        <v>490</v>
      </c>
      <c r="C8" s="30">
        <v>490</v>
      </c>
      <c r="D8" s="56">
        <v>490</v>
      </c>
      <c r="E8" s="16">
        <f t="shared" si="0"/>
        <v>1</v>
      </c>
      <c r="F8" s="18"/>
      <c r="G8" s="16">
        <f t="shared" si="1"/>
        <v>0</v>
      </c>
      <c r="H8" s="18">
        <f t="shared" ref="H8:H20" si="2">SUM(D8)</f>
        <v>490</v>
      </c>
      <c r="I8" s="16">
        <f t="shared" ref="I8:I20" si="3">H8/$C8</f>
        <v>1</v>
      </c>
      <c r="J8" s="32">
        <f t="shared" ref="J8:J20" si="4">RANK(I8,I$7:I$20,0)</f>
        <v>1</v>
      </c>
    </row>
    <row r="9" spans="1:16" ht="12.75" customHeight="1">
      <c r="A9" s="35" t="s">
        <v>21</v>
      </c>
      <c r="B9" s="55">
        <v>583</v>
      </c>
      <c r="C9" s="30">
        <v>583</v>
      </c>
      <c r="D9" s="55">
        <v>583</v>
      </c>
      <c r="E9" s="16">
        <f t="shared" si="0"/>
        <v>1</v>
      </c>
      <c r="F9" s="18"/>
      <c r="G9" s="16">
        <f t="shared" si="1"/>
        <v>0</v>
      </c>
      <c r="H9" s="18">
        <f t="shared" si="2"/>
        <v>583</v>
      </c>
      <c r="I9" s="16">
        <f t="shared" si="3"/>
        <v>1</v>
      </c>
      <c r="J9" s="32">
        <f t="shared" si="4"/>
        <v>1</v>
      </c>
    </row>
    <row r="10" spans="1:16" ht="12.75" customHeight="1">
      <c r="A10" s="35" t="s">
        <v>22</v>
      </c>
      <c r="B10" s="30">
        <v>300</v>
      </c>
      <c r="C10" s="30">
        <v>300</v>
      </c>
      <c r="D10" s="18">
        <v>300</v>
      </c>
      <c r="E10" s="16">
        <v>1</v>
      </c>
      <c r="F10" s="18"/>
      <c r="G10" s="16">
        <f t="shared" si="1"/>
        <v>0</v>
      </c>
      <c r="H10" s="18">
        <f t="shared" si="2"/>
        <v>300</v>
      </c>
      <c r="I10" s="16">
        <f t="shared" si="3"/>
        <v>1</v>
      </c>
      <c r="J10" s="32">
        <f t="shared" si="4"/>
        <v>1</v>
      </c>
    </row>
    <row r="11" spans="1:16" ht="12.75" customHeight="1">
      <c r="A11" s="35" t="s">
        <v>23</v>
      </c>
      <c r="B11" s="18">
        <v>384</v>
      </c>
      <c r="C11" s="30">
        <v>384</v>
      </c>
      <c r="D11" s="18">
        <v>384</v>
      </c>
      <c r="E11" s="16">
        <f t="shared" ref="E11:E35" si="5">D11/$C11</f>
        <v>1</v>
      </c>
      <c r="F11" s="18"/>
      <c r="G11" s="16">
        <f t="shared" si="1"/>
        <v>0</v>
      </c>
      <c r="H11" s="18">
        <f t="shared" si="2"/>
        <v>384</v>
      </c>
      <c r="I11" s="16">
        <f t="shared" si="3"/>
        <v>1</v>
      </c>
      <c r="J11" s="32">
        <f t="shared" si="4"/>
        <v>1</v>
      </c>
    </row>
    <row r="12" spans="1:16" ht="12.75" customHeight="1">
      <c r="A12" s="36" t="s">
        <v>24</v>
      </c>
      <c r="B12" s="55">
        <v>305</v>
      </c>
      <c r="C12" s="30">
        <v>305</v>
      </c>
      <c r="D12" s="18">
        <v>305</v>
      </c>
      <c r="E12" s="16">
        <f t="shared" si="5"/>
        <v>1</v>
      </c>
      <c r="F12" s="18"/>
      <c r="G12" s="16">
        <f t="shared" si="1"/>
        <v>0</v>
      </c>
      <c r="H12" s="18">
        <f t="shared" si="2"/>
        <v>305</v>
      </c>
      <c r="I12" s="16">
        <f t="shared" si="3"/>
        <v>1</v>
      </c>
      <c r="J12" s="32">
        <f t="shared" si="4"/>
        <v>1</v>
      </c>
    </row>
    <row r="13" spans="1:16" ht="12.75" customHeight="1">
      <c r="A13" s="36" t="s">
        <v>25</v>
      </c>
      <c r="B13" s="55">
        <v>288</v>
      </c>
      <c r="C13" s="30">
        <v>288</v>
      </c>
      <c r="D13" s="18">
        <v>288</v>
      </c>
      <c r="E13" s="16">
        <f t="shared" si="5"/>
        <v>1</v>
      </c>
      <c r="F13" s="18"/>
      <c r="G13" s="16">
        <f t="shared" si="1"/>
        <v>0</v>
      </c>
      <c r="H13" s="18">
        <f t="shared" si="2"/>
        <v>288</v>
      </c>
      <c r="I13" s="16">
        <f t="shared" si="3"/>
        <v>1</v>
      </c>
      <c r="J13" s="32">
        <f t="shared" si="4"/>
        <v>1</v>
      </c>
    </row>
    <row r="14" spans="1:16" ht="12.75" customHeight="1">
      <c r="A14" s="35" t="s">
        <v>26</v>
      </c>
      <c r="B14" s="55">
        <v>165</v>
      </c>
      <c r="C14" s="30">
        <v>165</v>
      </c>
      <c r="D14" s="18">
        <v>165</v>
      </c>
      <c r="E14" s="16">
        <f t="shared" si="5"/>
        <v>1</v>
      </c>
      <c r="F14" s="18"/>
      <c r="G14" s="16">
        <f t="shared" si="1"/>
        <v>0</v>
      </c>
      <c r="H14" s="18">
        <f t="shared" si="2"/>
        <v>165</v>
      </c>
      <c r="I14" s="16">
        <f t="shared" si="3"/>
        <v>1</v>
      </c>
      <c r="J14" s="32">
        <f t="shared" si="4"/>
        <v>1</v>
      </c>
    </row>
    <row r="15" spans="1:16" ht="12.75" customHeight="1">
      <c r="A15" s="35" t="s">
        <v>27</v>
      </c>
      <c r="B15" s="56">
        <v>181</v>
      </c>
      <c r="C15" s="30">
        <v>181</v>
      </c>
      <c r="D15" s="56">
        <v>181</v>
      </c>
      <c r="E15" s="16">
        <f t="shared" si="5"/>
        <v>1</v>
      </c>
      <c r="F15" s="18"/>
      <c r="G15" s="16">
        <f t="shared" si="1"/>
        <v>0</v>
      </c>
      <c r="H15" s="18">
        <f t="shared" si="2"/>
        <v>181</v>
      </c>
      <c r="I15" s="16">
        <f t="shared" si="3"/>
        <v>1</v>
      </c>
      <c r="J15" s="32">
        <f t="shared" si="4"/>
        <v>1</v>
      </c>
    </row>
    <row r="16" spans="1:16" ht="12.75" customHeight="1">
      <c r="A16" s="35" t="s">
        <v>28</v>
      </c>
      <c r="B16" s="55">
        <v>96</v>
      </c>
      <c r="C16" s="30">
        <f>SUM(D16,F16)</f>
        <v>96</v>
      </c>
      <c r="D16" s="55">
        <v>96</v>
      </c>
      <c r="E16" s="16">
        <f t="shared" si="5"/>
        <v>1</v>
      </c>
      <c r="F16" s="18"/>
      <c r="G16" s="16">
        <f t="shared" si="1"/>
        <v>0</v>
      </c>
      <c r="H16" s="18">
        <f t="shared" si="2"/>
        <v>96</v>
      </c>
      <c r="I16" s="16">
        <f t="shared" si="3"/>
        <v>1</v>
      </c>
      <c r="J16" s="32">
        <f t="shared" si="4"/>
        <v>1</v>
      </c>
    </row>
    <row r="17" spans="1:10" ht="12.75" customHeight="1">
      <c r="A17" s="35" t="s">
        <v>29</v>
      </c>
      <c r="B17" s="55">
        <v>236</v>
      </c>
      <c r="C17" s="30">
        <v>236</v>
      </c>
      <c r="D17" s="18">
        <v>236</v>
      </c>
      <c r="E17" s="16">
        <f t="shared" si="5"/>
        <v>1</v>
      </c>
      <c r="F17" s="18"/>
      <c r="G17" s="16">
        <f t="shared" si="1"/>
        <v>0</v>
      </c>
      <c r="H17" s="18">
        <f t="shared" si="2"/>
        <v>236</v>
      </c>
      <c r="I17" s="16">
        <f t="shared" si="3"/>
        <v>1</v>
      </c>
      <c r="J17" s="32">
        <f t="shared" si="4"/>
        <v>1</v>
      </c>
    </row>
    <row r="18" spans="1:10" ht="12.75" customHeight="1">
      <c r="A18" s="35" t="s">
        <v>30</v>
      </c>
      <c r="B18" s="55">
        <v>388</v>
      </c>
      <c r="C18" s="30">
        <v>388</v>
      </c>
      <c r="D18" s="18">
        <v>388</v>
      </c>
      <c r="E18" s="16">
        <f t="shared" si="5"/>
        <v>1</v>
      </c>
      <c r="F18" s="18"/>
      <c r="G18" s="16">
        <f t="shared" si="1"/>
        <v>0</v>
      </c>
      <c r="H18" s="18">
        <f t="shared" si="2"/>
        <v>388</v>
      </c>
      <c r="I18" s="16">
        <f t="shared" si="3"/>
        <v>1</v>
      </c>
      <c r="J18" s="32">
        <f t="shared" si="4"/>
        <v>1</v>
      </c>
    </row>
    <row r="19" spans="1:10" ht="12.75" customHeight="1">
      <c r="A19" s="35" t="s">
        <v>31</v>
      </c>
      <c r="B19" s="56">
        <v>57</v>
      </c>
      <c r="C19" s="30">
        <v>57</v>
      </c>
      <c r="D19" s="56">
        <v>57</v>
      </c>
      <c r="E19" s="16">
        <f t="shared" si="5"/>
        <v>1</v>
      </c>
      <c r="F19" s="18"/>
      <c r="G19" s="16">
        <f t="shared" si="1"/>
        <v>0</v>
      </c>
      <c r="H19" s="18">
        <f t="shared" si="2"/>
        <v>57</v>
      </c>
      <c r="I19" s="16">
        <f t="shared" si="3"/>
        <v>1</v>
      </c>
      <c r="J19" s="32">
        <f t="shared" si="4"/>
        <v>1</v>
      </c>
    </row>
    <row r="20" spans="1:10" ht="12.75" customHeight="1">
      <c r="A20" s="35" t="s">
        <v>32</v>
      </c>
      <c r="B20" s="56">
        <v>19</v>
      </c>
      <c r="C20" s="30">
        <v>19</v>
      </c>
      <c r="D20" s="18">
        <v>19</v>
      </c>
      <c r="E20" s="16">
        <f t="shared" si="5"/>
        <v>1</v>
      </c>
      <c r="F20" s="18"/>
      <c r="G20" s="16">
        <f t="shared" si="1"/>
        <v>0</v>
      </c>
      <c r="H20" s="18">
        <f t="shared" si="2"/>
        <v>19</v>
      </c>
      <c r="I20" s="16">
        <f t="shared" si="3"/>
        <v>1</v>
      </c>
      <c r="J20" s="32">
        <f t="shared" si="4"/>
        <v>1</v>
      </c>
    </row>
    <row r="21" spans="1:10">
      <c r="A21" s="29" t="s">
        <v>33</v>
      </c>
      <c r="B21" s="29">
        <f>SUM(B7:B20)</f>
        <v>4010</v>
      </c>
      <c r="C21" s="34">
        <f>SUM(D21,F21)</f>
        <v>4010</v>
      </c>
      <c r="D21" s="20">
        <f>SUM(D7:D20)</f>
        <v>4010</v>
      </c>
      <c r="E21" s="31">
        <f t="shared" si="5"/>
        <v>1</v>
      </c>
      <c r="F21" s="20">
        <f>SUM(F7:F20)</f>
        <v>0</v>
      </c>
      <c r="G21" s="31">
        <f t="shared" si="1"/>
        <v>0</v>
      </c>
      <c r="H21" s="20">
        <f>SUM(H7:H20)</f>
        <v>4010</v>
      </c>
      <c r="I21" s="31">
        <f>H21/$C21</f>
        <v>1</v>
      </c>
      <c r="J21" s="32"/>
    </row>
    <row r="22" spans="1:10">
      <c r="A22" s="35" t="s">
        <v>19</v>
      </c>
      <c r="B22" s="55">
        <v>610</v>
      </c>
      <c r="C22" s="30">
        <v>610</v>
      </c>
      <c r="D22" s="18">
        <v>610</v>
      </c>
      <c r="E22" s="16">
        <f t="shared" si="5"/>
        <v>1</v>
      </c>
      <c r="F22" s="18"/>
      <c r="G22" s="16">
        <f t="shared" si="1"/>
        <v>0</v>
      </c>
      <c r="H22" s="18">
        <f>SUM(D22)</f>
        <v>610</v>
      </c>
      <c r="I22" s="16">
        <f>H22/$C22</f>
        <v>1</v>
      </c>
      <c r="J22" s="32">
        <f>RANK(I22,I$22:I$35,0)</f>
        <v>1</v>
      </c>
    </row>
    <row r="23" spans="1:10">
      <c r="A23" s="35" t="s">
        <v>20</v>
      </c>
      <c r="B23" s="56">
        <v>706</v>
      </c>
      <c r="C23" s="30">
        <v>706</v>
      </c>
      <c r="D23" s="56">
        <v>706</v>
      </c>
      <c r="E23" s="16">
        <f t="shared" si="5"/>
        <v>1</v>
      </c>
      <c r="F23" s="18"/>
      <c r="G23" s="16">
        <f t="shared" si="1"/>
        <v>0</v>
      </c>
      <c r="H23" s="18">
        <f t="shared" ref="H23:H35" si="6">SUM(D23)</f>
        <v>706</v>
      </c>
      <c r="I23" s="16">
        <f t="shared" ref="I23:I35" si="7">H23/$C23</f>
        <v>1</v>
      </c>
      <c r="J23" s="32">
        <f t="shared" ref="J23:J35" si="8">RANK(I23,I$22:I$35,0)</f>
        <v>1</v>
      </c>
    </row>
    <row r="24" spans="1:10">
      <c r="A24" s="35" t="s">
        <v>21</v>
      </c>
      <c r="B24" s="55">
        <v>555</v>
      </c>
      <c r="C24" s="30">
        <v>555</v>
      </c>
      <c r="D24" s="55">
        <v>555</v>
      </c>
      <c r="E24" s="16">
        <f t="shared" si="5"/>
        <v>1</v>
      </c>
      <c r="F24" s="18"/>
      <c r="G24" s="16">
        <f t="shared" si="1"/>
        <v>0</v>
      </c>
      <c r="H24" s="18">
        <f t="shared" si="6"/>
        <v>555</v>
      </c>
      <c r="I24" s="16">
        <f t="shared" si="7"/>
        <v>1</v>
      </c>
      <c r="J24" s="32">
        <f t="shared" si="8"/>
        <v>1</v>
      </c>
    </row>
    <row r="25" spans="1:10">
      <c r="A25" s="35" t="s">
        <v>22</v>
      </c>
      <c r="B25" s="30">
        <v>332</v>
      </c>
      <c r="C25" s="30">
        <v>332</v>
      </c>
      <c r="D25" s="18">
        <v>332</v>
      </c>
      <c r="E25" s="16">
        <f t="shared" si="5"/>
        <v>1</v>
      </c>
      <c r="F25" s="18"/>
      <c r="G25" s="16">
        <f t="shared" si="1"/>
        <v>0</v>
      </c>
      <c r="H25" s="18">
        <f t="shared" si="6"/>
        <v>332</v>
      </c>
      <c r="I25" s="16">
        <f t="shared" si="7"/>
        <v>1</v>
      </c>
      <c r="J25" s="32">
        <f t="shared" si="8"/>
        <v>1</v>
      </c>
    </row>
    <row r="26" spans="1:10">
      <c r="A26" s="35" t="s">
        <v>23</v>
      </c>
      <c r="B26" s="18">
        <v>362</v>
      </c>
      <c r="C26" s="30">
        <v>362</v>
      </c>
      <c r="D26" s="18">
        <v>362</v>
      </c>
      <c r="E26" s="16">
        <f t="shared" si="5"/>
        <v>1</v>
      </c>
      <c r="F26" s="18"/>
      <c r="G26" s="16">
        <f t="shared" si="1"/>
        <v>0</v>
      </c>
      <c r="H26" s="18">
        <f t="shared" si="6"/>
        <v>362</v>
      </c>
      <c r="I26" s="16">
        <f t="shared" si="7"/>
        <v>1</v>
      </c>
      <c r="J26" s="32">
        <f t="shared" si="8"/>
        <v>1</v>
      </c>
    </row>
    <row r="27" spans="1:10">
      <c r="A27" s="36" t="s">
        <v>24</v>
      </c>
      <c r="B27" s="55">
        <v>260</v>
      </c>
      <c r="C27" s="30">
        <v>260</v>
      </c>
      <c r="D27" s="18">
        <v>260</v>
      </c>
      <c r="E27" s="16">
        <f t="shared" si="5"/>
        <v>1</v>
      </c>
      <c r="F27" s="18"/>
      <c r="G27" s="16">
        <f t="shared" si="1"/>
        <v>0</v>
      </c>
      <c r="H27" s="18">
        <f t="shared" si="6"/>
        <v>260</v>
      </c>
      <c r="I27" s="16">
        <f t="shared" si="7"/>
        <v>1</v>
      </c>
      <c r="J27" s="32">
        <f t="shared" si="8"/>
        <v>1</v>
      </c>
    </row>
    <row r="28" spans="1:10">
      <c r="A28" s="36" t="s">
        <v>25</v>
      </c>
      <c r="B28" s="55">
        <v>267</v>
      </c>
      <c r="C28" s="30">
        <v>267</v>
      </c>
      <c r="D28" s="18">
        <v>267</v>
      </c>
      <c r="E28" s="16">
        <f t="shared" si="5"/>
        <v>1</v>
      </c>
      <c r="F28" s="18"/>
      <c r="G28" s="16">
        <f t="shared" si="1"/>
        <v>0</v>
      </c>
      <c r="H28" s="18">
        <f t="shared" si="6"/>
        <v>267</v>
      </c>
      <c r="I28" s="16">
        <f t="shared" si="7"/>
        <v>1</v>
      </c>
      <c r="J28" s="32">
        <f t="shared" si="8"/>
        <v>1</v>
      </c>
    </row>
    <row r="29" spans="1:10">
      <c r="A29" s="35" t="s">
        <v>26</v>
      </c>
      <c r="B29" s="55">
        <v>113</v>
      </c>
      <c r="C29" s="30">
        <v>113</v>
      </c>
      <c r="D29" s="18">
        <v>113</v>
      </c>
      <c r="E29" s="16">
        <f t="shared" si="5"/>
        <v>1</v>
      </c>
      <c r="F29" s="18"/>
      <c r="G29" s="16">
        <f t="shared" si="1"/>
        <v>0</v>
      </c>
      <c r="H29" s="18">
        <f t="shared" si="6"/>
        <v>113</v>
      </c>
      <c r="I29" s="16">
        <f t="shared" si="7"/>
        <v>1</v>
      </c>
      <c r="J29" s="32">
        <f t="shared" si="8"/>
        <v>1</v>
      </c>
    </row>
    <row r="30" spans="1:10">
      <c r="A30" s="35" t="s">
        <v>27</v>
      </c>
      <c r="B30" s="56">
        <v>159</v>
      </c>
      <c r="C30" s="30">
        <v>159</v>
      </c>
      <c r="D30" s="56">
        <v>159</v>
      </c>
      <c r="E30" s="16">
        <f t="shared" si="5"/>
        <v>1</v>
      </c>
      <c r="F30" s="18"/>
      <c r="G30" s="16">
        <f t="shared" si="1"/>
        <v>0</v>
      </c>
      <c r="H30" s="18">
        <f t="shared" si="6"/>
        <v>159</v>
      </c>
      <c r="I30" s="16">
        <f t="shared" si="7"/>
        <v>1</v>
      </c>
      <c r="J30" s="32">
        <f t="shared" si="8"/>
        <v>1</v>
      </c>
    </row>
    <row r="31" spans="1:10">
      <c r="A31" s="35" t="s">
        <v>28</v>
      </c>
      <c r="B31" s="55">
        <v>94</v>
      </c>
      <c r="C31" s="30">
        <f>SUM(D31,F31)</f>
        <v>94</v>
      </c>
      <c r="D31" s="55">
        <v>94</v>
      </c>
      <c r="E31" s="16">
        <f t="shared" si="5"/>
        <v>1</v>
      </c>
      <c r="F31" s="18"/>
      <c r="G31" s="16">
        <f t="shared" si="1"/>
        <v>0</v>
      </c>
      <c r="H31" s="18">
        <f t="shared" si="6"/>
        <v>94</v>
      </c>
      <c r="I31" s="16">
        <f t="shared" si="7"/>
        <v>1</v>
      </c>
      <c r="J31" s="32">
        <f t="shared" si="8"/>
        <v>1</v>
      </c>
    </row>
    <row r="32" spans="1:10">
      <c r="A32" s="35" t="s">
        <v>29</v>
      </c>
      <c r="B32" s="55">
        <v>194</v>
      </c>
      <c r="C32" s="30">
        <v>194</v>
      </c>
      <c r="D32" s="18">
        <v>194</v>
      </c>
      <c r="E32" s="16">
        <f t="shared" si="5"/>
        <v>1</v>
      </c>
      <c r="F32" s="18"/>
      <c r="G32" s="16">
        <f t="shared" si="1"/>
        <v>0</v>
      </c>
      <c r="H32" s="18">
        <f t="shared" si="6"/>
        <v>194</v>
      </c>
      <c r="I32" s="16">
        <f t="shared" si="7"/>
        <v>1</v>
      </c>
      <c r="J32" s="32">
        <f t="shared" si="8"/>
        <v>1</v>
      </c>
    </row>
    <row r="33" spans="1:10">
      <c r="A33" s="35" t="s">
        <v>30</v>
      </c>
      <c r="B33" s="55">
        <v>324</v>
      </c>
      <c r="C33" s="30">
        <v>324</v>
      </c>
      <c r="D33" s="18">
        <v>324</v>
      </c>
      <c r="E33" s="16">
        <f t="shared" si="5"/>
        <v>1</v>
      </c>
      <c r="F33" s="18"/>
      <c r="G33" s="16">
        <f t="shared" si="1"/>
        <v>0</v>
      </c>
      <c r="H33" s="18">
        <f t="shared" si="6"/>
        <v>324</v>
      </c>
      <c r="I33" s="16">
        <f t="shared" si="7"/>
        <v>1</v>
      </c>
      <c r="J33" s="32">
        <f t="shared" si="8"/>
        <v>1</v>
      </c>
    </row>
    <row r="34" spans="1:10">
      <c r="A34" s="35" t="s">
        <v>31</v>
      </c>
      <c r="B34" s="56">
        <v>99</v>
      </c>
      <c r="C34" s="30">
        <v>99</v>
      </c>
      <c r="D34" s="56">
        <v>99</v>
      </c>
      <c r="E34" s="16">
        <f t="shared" si="5"/>
        <v>1</v>
      </c>
      <c r="F34" s="18"/>
      <c r="G34" s="16">
        <f t="shared" si="1"/>
        <v>0</v>
      </c>
      <c r="H34" s="18">
        <f t="shared" si="6"/>
        <v>99</v>
      </c>
      <c r="I34" s="16">
        <f t="shared" si="7"/>
        <v>1</v>
      </c>
      <c r="J34" s="32">
        <f t="shared" si="8"/>
        <v>1</v>
      </c>
    </row>
    <row r="35" spans="1:10">
      <c r="A35" s="35" t="s">
        <v>32</v>
      </c>
      <c r="B35" s="56">
        <v>22</v>
      </c>
      <c r="C35" s="30">
        <v>22</v>
      </c>
      <c r="D35" s="18">
        <v>22</v>
      </c>
      <c r="E35" s="16">
        <f t="shared" si="5"/>
        <v>1</v>
      </c>
      <c r="F35" s="18"/>
      <c r="G35" s="16">
        <f t="shared" si="1"/>
        <v>0</v>
      </c>
      <c r="H35" s="18">
        <f t="shared" si="6"/>
        <v>22</v>
      </c>
      <c r="I35" s="16">
        <f t="shared" si="7"/>
        <v>1</v>
      </c>
      <c r="J35" s="32">
        <f t="shared" si="8"/>
        <v>1</v>
      </c>
    </row>
    <row r="36" spans="1:10">
      <c r="A36" s="29" t="s">
        <v>34</v>
      </c>
      <c r="B36" s="29">
        <f>SUM(B22:B35)</f>
        <v>4097</v>
      </c>
      <c r="C36" s="34">
        <f>SUM(D36,F36)</f>
        <v>4097</v>
      </c>
      <c r="D36" s="20">
        <f>SUM(D22:D35)</f>
        <v>4097</v>
      </c>
      <c r="E36" s="31">
        <f>D36/$C36</f>
        <v>1</v>
      </c>
      <c r="F36" s="20">
        <f>SUM(F22:F35)</f>
        <v>0</v>
      </c>
      <c r="G36" s="31">
        <f>F36/$C36</f>
        <v>0</v>
      </c>
      <c r="H36" s="20">
        <f>SUM(H22:H35)</f>
        <v>4097</v>
      </c>
      <c r="I36" s="31">
        <f>H36/$C36</f>
        <v>1</v>
      </c>
      <c r="J36" s="32"/>
    </row>
    <row r="37" spans="1:10">
      <c r="A37" s="35" t="s">
        <v>19</v>
      </c>
      <c r="B37" s="55">
        <v>495</v>
      </c>
      <c r="C37" s="30">
        <v>495</v>
      </c>
      <c r="D37" s="18">
        <v>495</v>
      </c>
      <c r="E37" s="16">
        <f t="shared" ref="E37:E50" si="9">D37/$C37</f>
        <v>1</v>
      </c>
      <c r="F37" s="18"/>
      <c r="G37" s="16">
        <f t="shared" ref="G37:G50" si="10">F37/$C37</f>
        <v>0</v>
      </c>
      <c r="H37" s="18">
        <f>SUM(D37)</f>
        <v>495</v>
      </c>
      <c r="I37" s="16">
        <f>H37/$C37</f>
        <v>1</v>
      </c>
      <c r="J37" s="32">
        <f>RANK(I37,I$37:I$50,0)</f>
        <v>1</v>
      </c>
    </row>
    <row r="38" spans="1:10">
      <c r="A38" s="35" t="s">
        <v>20</v>
      </c>
      <c r="B38" s="56">
        <v>470</v>
      </c>
      <c r="C38" s="30">
        <v>470</v>
      </c>
      <c r="D38" s="56">
        <v>470</v>
      </c>
      <c r="E38" s="16">
        <f t="shared" si="9"/>
        <v>1</v>
      </c>
      <c r="F38" s="18"/>
      <c r="G38" s="16">
        <f t="shared" si="10"/>
        <v>0</v>
      </c>
      <c r="H38" s="18">
        <f t="shared" ref="H38:H50" si="11">SUM(D38)</f>
        <v>470</v>
      </c>
      <c r="I38" s="16">
        <f t="shared" ref="I38:I50" si="12">H38/$C38</f>
        <v>1</v>
      </c>
      <c r="J38" s="32">
        <f t="shared" ref="J38:J50" si="13">RANK(I38,I$37:I$50,0)</f>
        <v>1</v>
      </c>
    </row>
    <row r="39" spans="1:10">
      <c r="A39" s="35" t="s">
        <v>21</v>
      </c>
      <c r="B39" s="55">
        <v>329</v>
      </c>
      <c r="C39" s="30">
        <v>329</v>
      </c>
      <c r="D39" s="55">
        <v>329</v>
      </c>
      <c r="E39" s="16">
        <f t="shared" si="9"/>
        <v>1</v>
      </c>
      <c r="F39" s="18"/>
      <c r="G39" s="16">
        <f t="shared" si="10"/>
        <v>0</v>
      </c>
      <c r="H39" s="18">
        <f t="shared" si="11"/>
        <v>329</v>
      </c>
      <c r="I39" s="16">
        <f t="shared" si="12"/>
        <v>1</v>
      </c>
      <c r="J39" s="32">
        <f t="shared" si="13"/>
        <v>1</v>
      </c>
    </row>
    <row r="40" spans="1:10">
      <c r="A40" s="35" t="s">
        <v>22</v>
      </c>
      <c r="B40" s="30">
        <v>377</v>
      </c>
      <c r="C40" s="30">
        <f>SUM(D40,F40)</f>
        <v>377</v>
      </c>
      <c r="D40" s="18">
        <v>377</v>
      </c>
      <c r="E40" s="16">
        <f t="shared" si="9"/>
        <v>1</v>
      </c>
      <c r="F40" s="18"/>
      <c r="G40" s="16">
        <f t="shared" si="10"/>
        <v>0</v>
      </c>
      <c r="H40" s="18">
        <f t="shared" si="11"/>
        <v>377</v>
      </c>
      <c r="I40" s="16">
        <f t="shared" si="12"/>
        <v>1</v>
      </c>
      <c r="J40" s="32">
        <f t="shared" si="13"/>
        <v>1</v>
      </c>
    </row>
    <row r="41" spans="1:10">
      <c r="A41" s="35" t="s">
        <v>23</v>
      </c>
      <c r="B41" s="18">
        <v>295</v>
      </c>
      <c r="C41" s="30">
        <v>295</v>
      </c>
      <c r="D41" s="18">
        <v>295</v>
      </c>
      <c r="E41" s="16">
        <f t="shared" si="9"/>
        <v>1</v>
      </c>
      <c r="F41" s="18"/>
      <c r="G41" s="16">
        <f t="shared" si="10"/>
        <v>0</v>
      </c>
      <c r="H41" s="18">
        <f t="shared" si="11"/>
        <v>295</v>
      </c>
      <c r="I41" s="16">
        <f t="shared" si="12"/>
        <v>1</v>
      </c>
      <c r="J41" s="32">
        <f t="shared" si="13"/>
        <v>1</v>
      </c>
    </row>
    <row r="42" spans="1:10">
      <c r="A42" s="36" t="s">
        <v>24</v>
      </c>
      <c r="B42" s="55">
        <v>241</v>
      </c>
      <c r="C42" s="30">
        <v>241</v>
      </c>
      <c r="D42" s="18">
        <v>241</v>
      </c>
      <c r="E42" s="16">
        <f t="shared" si="9"/>
        <v>1</v>
      </c>
      <c r="F42" s="18"/>
      <c r="G42" s="16">
        <f t="shared" si="10"/>
        <v>0</v>
      </c>
      <c r="H42" s="18">
        <f t="shared" si="11"/>
        <v>241</v>
      </c>
      <c r="I42" s="16">
        <f t="shared" si="12"/>
        <v>1</v>
      </c>
      <c r="J42" s="32">
        <f t="shared" si="13"/>
        <v>1</v>
      </c>
    </row>
    <row r="43" spans="1:10">
      <c r="A43" s="36" t="s">
        <v>25</v>
      </c>
      <c r="B43" s="55">
        <v>242</v>
      </c>
      <c r="C43" s="30">
        <v>242</v>
      </c>
      <c r="D43" s="18">
        <v>242</v>
      </c>
      <c r="E43" s="16">
        <f t="shared" si="9"/>
        <v>1</v>
      </c>
      <c r="F43" s="18"/>
      <c r="G43" s="16">
        <f t="shared" si="10"/>
        <v>0</v>
      </c>
      <c r="H43" s="18">
        <f t="shared" si="11"/>
        <v>242</v>
      </c>
      <c r="I43" s="16">
        <f t="shared" si="12"/>
        <v>1</v>
      </c>
      <c r="J43" s="32">
        <f t="shared" si="13"/>
        <v>1</v>
      </c>
    </row>
    <row r="44" spans="1:10">
      <c r="A44" s="35" t="s">
        <v>26</v>
      </c>
      <c r="B44" s="55">
        <v>126</v>
      </c>
      <c r="C44" s="30">
        <v>126</v>
      </c>
      <c r="D44" s="18">
        <v>126</v>
      </c>
      <c r="E44" s="16">
        <f t="shared" si="9"/>
        <v>1</v>
      </c>
      <c r="F44" s="18"/>
      <c r="G44" s="16">
        <f t="shared" si="10"/>
        <v>0</v>
      </c>
      <c r="H44" s="18">
        <f t="shared" si="11"/>
        <v>126</v>
      </c>
      <c r="I44" s="16">
        <f t="shared" si="12"/>
        <v>1</v>
      </c>
      <c r="J44" s="32">
        <f t="shared" si="13"/>
        <v>1</v>
      </c>
    </row>
    <row r="45" spans="1:10">
      <c r="A45" s="35" t="s">
        <v>27</v>
      </c>
      <c r="B45" s="56">
        <v>149</v>
      </c>
      <c r="C45" s="30">
        <v>149</v>
      </c>
      <c r="D45" s="56">
        <v>149</v>
      </c>
      <c r="E45" s="16">
        <f t="shared" si="9"/>
        <v>1</v>
      </c>
      <c r="F45" s="18"/>
      <c r="G45" s="16">
        <f t="shared" si="10"/>
        <v>0</v>
      </c>
      <c r="H45" s="18">
        <f t="shared" si="11"/>
        <v>149</v>
      </c>
      <c r="I45" s="16">
        <f t="shared" si="12"/>
        <v>1</v>
      </c>
      <c r="J45" s="32">
        <f t="shared" si="13"/>
        <v>1</v>
      </c>
    </row>
    <row r="46" spans="1:10">
      <c r="A46" s="35" t="s">
        <v>28</v>
      </c>
      <c r="B46" s="55">
        <v>75</v>
      </c>
      <c r="C46" s="30">
        <v>75</v>
      </c>
      <c r="D46" s="55">
        <v>75</v>
      </c>
      <c r="E46" s="16">
        <f t="shared" si="9"/>
        <v>1</v>
      </c>
      <c r="F46" s="18"/>
      <c r="G46" s="16">
        <f t="shared" si="10"/>
        <v>0</v>
      </c>
      <c r="H46" s="18">
        <f t="shared" si="11"/>
        <v>75</v>
      </c>
      <c r="I46" s="16">
        <f t="shared" si="12"/>
        <v>1</v>
      </c>
      <c r="J46" s="32">
        <f t="shared" si="13"/>
        <v>1</v>
      </c>
    </row>
    <row r="47" spans="1:10">
      <c r="A47" s="35" t="s">
        <v>29</v>
      </c>
      <c r="B47" s="55">
        <v>131</v>
      </c>
      <c r="C47" s="30">
        <v>131</v>
      </c>
      <c r="D47" s="18">
        <v>131</v>
      </c>
      <c r="E47" s="16">
        <f t="shared" si="9"/>
        <v>1</v>
      </c>
      <c r="F47" s="18"/>
      <c r="G47" s="16">
        <f t="shared" si="10"/>
        <v>0</v>
      </c>
      <c r="H47" s="18">
        <f t="shared" si="11"/>
        <v>131</v>
      </c>
      <c r="I47" s="16">
        <f t="shared" si="12"/>
        <v>1</v>
      </c>
      <c r="J47" s="32">
        <f t="shared" si="13"/>
        <v>1</v>
      </c>
    </row>
    <row r="48" spans="1:10">
      <c r="A48" s="35" t="s">
        <v>30</v>
      </c>
      <c r="B48" s="55">
        <v>311</v>
      </c>
      <c r="C48" s="30">
        <v>311</v>
      </c>
      <c r="D48" s="18">
        <v>311</v>
      </c>
      <c r="E48" s="16">
        <f t="shared" si="9"/>
        <v>1</v>
      </c>
      <c r="F48" s="18"/>
      <c r="G48" s="16">
        <f t="shared" si="10"/>
        <v>0</v>
      </c>
      <c r="H48" s="18">
        <f t="shared" si="11"/>
        <v>311</v>
      </c>
      <c r="I48" s="16">
        <f t="shared" si="12"/>
        <v>1</v>
      </c>
      <c r="J48" s="32">
        <f t="shared" si="13"/>
        <v>1</v>
      </c>
    </row>
    <row r="49" spans="1:10">
      <c r="A49" s="35" t="s">
        <v>31</v>
      </c>
      <c r="B49" s="56">
        <v>85</v>
      </c>
      <c r="C49" s="30">
        <v>85</v>
      </c>
      <c r="D49" s="56">
        <v>85</v>
      </c>
      <c r="E49" s="16">
        <f t="shared" si="9"/>
        <v>1</v>
      </c>
      <c r="F49" s="18"/>
      <c r="G49" s="16">
        <f t="shared" si="10"/>
        <v>0</v>
      </c>
      <c r="H49" s="18">
        <f t="shared" si="11"/>
        <v>85</v>
      </c>
      <c r="I49" s="16">
        <f t="shared" si="12"/>
        <v>1</v>
      </c>
      <c r="J49" s="32">
        <f t="shared" si="13"/>
        <v>1</v>
      </c>
    </row>
    <row r="50" spans="1:10">
      <c r="A50" s="35" t="s">
        <v>32</v>
      </c>
      <c r="B50" s="56">
        <v>39</v>
      </c>
      <c r="C50" s="30">
        <v>39</v>
      </c>
      <c r="D50" s="18">
        <v>39</v>
      </c>
      <c r="E50" s="16">
        <f t="shared" si="9"/>
        <v>1</v>
      </c>
      <c r="F50" s="18"/>
      <c r="G50" s="16">
        <f t="shared" si="10"/>
        <v>0</v>
      </c>
      <c r="H50" s="18">
        <f t="shared" si="11"/>
        <v>39</v>
      </c>
      <c r="I50" s="16">
        <f t="shared" si="12"/>
        <v>1</v>
      </c>
      <c r="J50" s="32">
        <f t="shared" si="13"/>
        <v>1</v>
      </c>
    </row>
    <row r="51" spans="1:10">
      <c r="A51" s="29" t="s">
        <v>35</v>
      </c>
      <c r="B51" s="29">
        <f>SUM(B37:B50)</f>
        <v>3365</v>
      </c>
      <c r="C51" s="34">
        <f>SUM(D51,F51)</f>
        <v>3365</v>
      </c>
      <c r="D51" s="20">
        <f>SUM(D37:D50)</f>
        <v>3365</v>
      </c>
      <c r="E51" s="31">
        <f>D51/$C51</f>
        <v>1</v>
      </c>
      <c r="F51" s="20">
        <f>SUM(F37:F50)</f>
        <v>0</v>
      </c>
      <c r="G51" s="31">
        <f>F51/$C51</f>
        <v>0</v>
      </c>
      <c r="H51" s="20">
        <f>SUM(H37:H50)</f>
        <v>3365</v>
      </c>
      <c r="I51" s="31">
        <f>H51/$C51</f>
        <v>1</v>
      </c>
      <c r="J51" s="32"/>
    </row>
    <row r="52" spans="1:10">
      <c r="A52" s="35" t="s">
        <v>19</v>
      </c>
      <c r="B52" s="47">
        <v>515</v>
      </c>
      <c r="C52" s="47">
        <v>515</v>
      </c>
      <c r="D52" s="47">
        <v>515</v>
      </c>
      <c r="E52" s="16">
        <f t="shared" ref="E52:E65" si="14">D52/$C52</f>
        <v>1</v>
      </c>
      <c r="F52" s="18"/>
      <c r="G52" s="16">
        <f t="shared" ref="G52:G65" si="15">F52/$C52</f>
        <v>0</v>
      </c>
      <c r="H52" s="18">
        <f>SUM(D52)</f>
        <v>515</v>
      </c>
      <c r="I52" s="16">
        <f>H52/$C52</f>
        <v>1</v>
      </c>
      <c r="J52" s="32">
        <f>RANK(I52,I$52:I$65,0)</f>
        <v>1</v>
      </c>
    </row>
    <row r="53" spans="1:10">
      <c r="A53" s="35" t="s">
        <v>20</v>
      </c>
      <c r="B53" s="56">
        <v>434</v>
      </c>
      <c r="C53" s="56">
        <v>434</v>
      </c>
      <c r="D53" s="56">
        <v>434</v>
      </c>
      <c r="E53" s="16">
        <f t="shared" si="14"/>
        <v>1</v>
      </c>
      <c r="F53" s="18"/>
      <c r="G53" s="16">
        <f t="shared" si="15"/>
        <v>0</v>
      </c>
      <c r="H53" s="18">
        <f t="shared" ref="H53:H65" si="16">SUM(D53)</f>
        <v>434</v>
      </c>
      <c r="I53" s="16">
        <f t="shared" ref="I53:I65" si="17">H53/$C53</f>
        <v>1</v>
      </c>
      <c r="J53" s="32">
        <f t="shared" ref="J53:J65" si="18">RANK(I53,I$52:I$65,0)</f>
        <v>1</v>
      </c>
    </row>
    <row r="54" spans="1:10">
      <c r="A54" s="35" t="s">
        <v>21</v>
      </c>
      <c r="B54" s="55">
        <v>235</v>
      </c>
      <c r="C54" s="55">
        <v>235</v>
      </c>
      <c r="D54" s="55">
        <v>235</v>
      </c>
      <c r="E54" s="16">
        <f t="shared" si="14"/>
        <v>1</v>
      </c>
      <c r="F54" s="18"/>
      <c r="G54" s="16">
        <f t="shared" si="15"/>
        <v>0</v>
      </c>
      <c r="H54" s="18">
        <f t="shared" si="16"/>
        <v>235</v>
      </c>
      <c r="I54" s="16">
        <f t="shared" si="17"/>
        <v>1</v>
      </c>
      <c r="J54" s="32">
        <f t="shared" si="18"/>
        <v>1</v>
      </c>
    </row>
    <row r="55" spans="1:10">
      <c r="A55" s="35" t="s">
        <v>22</v>
      </c>
      <c r="B55" s="55">
        <v>276</v>
      </c>
      <c r="C55" s="55">
        <v>276</v>
      </c>
      <c r="D55" s="55">
        <v>276</v>
      </c>
      <c r="E55" s="16">
        <f t="shared" si="14"/>
        <v>1</v>
      </c>
      <c r="F55" s="18"/>
      <c r="G55" s="16">
        <f t="shared" si="15"/>
        <v>0</v>
      </c>
      <c r="H55" s="18">
        <f t="shared" si="16"/>
        <v>276</v>
      </c>
      <c r="I55" s="16">
        <f t="shared" si="17"/>
        <v>1</v>
      </c>
      <c r="J55" s="32">
        <f t="shared" si="18"/>
        <v>1</v>
      </c>
    </row>
    <row r="56" spans="1:10">
      <c r="A56" s="35" t="s">
        <v>23</v>
      </c>
      <c r="B56" s="55">
        <v>213</v>
      </c>
      <c r="C56" s="55">
        <v>213</v>
      </c>
      <c r="D56" s="55">
        <v>213</v>
      </c>
      <c r="E56" s="16">
        <f t="shared" si="14"/>
        <v>1</v>
      </c>
      <c r="F56" s="18"/>
      <c r="G56" s="16">
        <f t="shared" si="15"/>
        <v>0</v>
      </c>
      <c r="H56" s="18">
        <f t="shared" si="16"/>
        <v>213</v>
      </c>
      <c r="I56" s="16">
        <f t="shared" si="17"/>
        <v>1</v>
      </c>
      <c r="J56" s="32">
        <f t="shared" si="18"/>
        <v>1</v>
      </c>
    </row>
    <row r="57" spans="1:10">
      <c r="A57" s="36" t="s">
        <v>24</v>
      </c>
      <c r="B57" s="55">
        <v>175</v>
      </c>
      <c r="C57" s="55">
        <v>175</v>
      </c>
      <c r="D57" s="55">
        <v>175</v>
      </c>
      <c r="E57" s="16">
        <f t="shared" si="14"/>
        <v>1</v>
      </c>
      <c r="F57" s="18"/>
      <c r="G57" s="16">
        <f t="shared" si="15"/>
        <v>0</v>
      </c>
      <c r="H57" s="18">
        <f t="shared" si="16"/>
        <v>175</v>
      </c>
      <c r="I57" s="16">
        <f t="shared" si="17"/>
        <v>1</v>
      </c>
      <c r="J57" s="32">
        <f t="shared" si="18"/>
        <v>1</v>
      </c>
    </row>
    <row r="58" spans="1:10">
      <c r="A58" s="36" t="s">
        <v>25</v>
      </c>
      <c r="B58" s="30">
        <v>200</v>
      </c>
      <c r="C58" s="30">
        <v>200</v>
      </c>
      <c r="D58" s="30">
        <v>200</v>
      </c>
      <c r="E58" s="16">
        <f t="shared" si="14"/>
        <v>1</v>
      </c>
      <c r="F58" s="18"/>
      <c r="G58" s="16">
        <f t="shared" si="15"/>
        <v>0</v>
      </c>
      <c r="H58" s="18">
        <f t="shared" si="16"/>
        <v>200</v>
      </c>
      <c r="I58" s="16">
        <f t="shared" si="17"/>
        <v>1</v>
      </c>
      <c r="J58" s="32">
        <f t="shared" si="18"/>
        <v>1</v>
      </c>
    </row>
    <row r="59" spans="1:10">
      <c r="A59" s="35" t="s">
        <v>26</v>
      </c>
      <c r="B59" s="55">
        <v>90</v>
      </c>
      <c r="C59" s="55">
        <v>90</v>
      </c>
      <c r="D59" s="55">
        <v>90</v>
      </c>
      <c r="E59" s="16">
        <f t="shared" si="14"/>
        <v>1</v>
      </c>
      <c r="F59" s="18"/>
      <c r="G59" s="16">
        <f t="shared" si="15"/>
        <v>0</v>
      </c>
      <c r="H59" s="18">
        <f t="shared" si="16"/>
        <v>90</v>
      </c>
      <c r="I59" s="16">
        <f t="shared" si="17"/>
        <v>1</v>
      </c>
      <c r="J59" s="32">
        <f t="shared" si="18"/>
        <v>1</v>
      </c>
    </row>
    <row r="60" spans="1:10">
      <c r="A60" s="35" t="s">
        <v>27</v>
      </c>
      <c r="B60" s="56">
        <v>95</v>
      </c>
      <c r="C60" s="56">
        <v>95</v>
      </c>
      <c r="D60" s="56">
        <v>95</v>
      </c>
      <c r="E60" s="16">
        <f t="shared" si="14"/>
        <v>1</v>
      </c>
      <c r="F60" s="18"/>
      <c r="G60" s="16">
        <f t="shared" si="15"/>
        <v>0</v>
      </c>
      <c r="H60" s="18">
        <f t="shared" si="16"/>
        <v>95</v>
      </c>
      <c r="I60" s="16">
        <f t="shared" si="17"/>
        <v>1</v>
      </c>
      <c r="J60" s="32">
        <f t="shared" si="18"/>
        <v>1</v>
      </c>
    </row>
    <row r="61" spans="1:10">
      <c r="A61" s="35" t="s">
        <v>28</v>
      </c>
      <c r="B61" s="47">
        <v>41</v>
      </c>
      <c r="C61" s="47">
        <v>41</v>
      </c>
      <c r="D61" s="47">
        <v>41</v>
      </c>
      <c r="E61" s="16">
        <f t="shared" si="14"/>
        <v>1</v>
      </c>
      <c r="F61" s="18"/>
      <c r="G61" s="16">
        <f t="shared" si="15"/>
        <v>0</v>
      </c>
      <c r="H61" s="18">
        <f t="shared" si="16"/>
        <v>41</v>
      </c>
      <c r="I61" s="16">
        <f t="shared" si="17"/>
        <v>1</v>
      </c>
      <c r="J61" s="32">
        <f t="shared" si="18"/>
        <v>1</v>
      </c>
    </row>
    <row r="62" spans="1:10">
      <c r="A62" s="35" t="s">
        <v>29</v>
      </c>
      <c r="B62" s="55">
        <v>95</v>
      </c>
      <c r="C62" s="55">
        <v>95</v>
      </c>
      <c r="D62" s="55">
        <v>95</v>
      </c>
      <c r="E62" s="16">
        <f t="shared" si="14"/>
        <v>1</v>
      </c>
      <c r="F62" s="18"/>
      <c r="G62" s="16">
        <f t="shared" si="15"/>
        <v>0</v>
      </c>
      <c r="H62" s="18">
        <f t="shared" si="16"/>
        <v>95</v>
      </c>
      <c r="I62" s="16">
        <f t="shared" si="17"/>
        <v>1</v>
      </c>
      <c r="J62" s="32">
        <f t="shared" si="18"/>
        <v>1</v>
      </c>
    </row>
    <row r="63" spans="1:10">
      <c r="A63" s="35" t="s">
        <v>30</v>
      </c>
      <c r="B63" s="55">
        <v>209</v>
      </c>
      <c r="C63" s="55">
        <v>209</v>
      </c>
      <c r="D63" s="55">
        <v>209</v>
      </c>
      <c r="E63" s="16">
        <f t="shared" si="14"/>
        <v>1</v>
      </c>
      <c r="F63" s="18"/>
      <c r="G63" s="16">
        <f t="shared" si="15"/>
        <v>0</v>
      </c>
      <c r="H63" s="18">
        <f t="shared" si="16"/>
        <v>209</v>
      </c>
      <c r="I63" s="16">
        <f t="shared" si="17"/>
        <v>1</v>
      </c>
      <c r="J63" s="32">
        <f t="shared" si="18"/>
        <v>1</v>
      </c>
    </row>
    <row r="64" spans="1:10">
      <c r="A64" s="35" t="s">
        <v>31</v>
      </c>
      <c r="B64" s="55">
        <v>115</v>
      </c>
      <c r="C64" s="55">
        <v>115</v>
      </c>
      <c r="D64" s="55">
        <v>115</v>
      </c>
      <c r="E64" s="16">
        <f t="shared" si="14"/>
        <v>1</v>
      </c>
      <c r="F64" s="18"/>
      <c r="G64" s="16">
        <f t="shared" si="15"/>
        <v>0</v>
      </c>
      <c r="H64" s="18">
        <f t="shared" si="16"/>
        <v>115</v>
      </c>
      <c r="I64" s="16">
        <f t="shared" si="17"/>
        <v>1</v>
      </c>
      <c r="J64" s="32">
        <f t="shared" si="18"/>
        <v>1</v>
      </c>
    </row>
    <row r="65" spans="1:16">
      <c r="A65" s="35" t="s">
        <v>32</v>
      </c>
      <c r="B65" s="56">
        <v>56</v>
      </c>
      <c r="C65" s="56">
        <v>56</v>
      </c>
      <c r="D65" s="56">
        <v>56</v>
      </c>
      <c r="E65" s="16">
        <f t="shared" si="14"/>
        <v>1</v>
      </c>
      <c r="F65" s="18"/>
      <c r="G65" s="16">
        <f t="shared" si="15"/>
        <v>0</v>
      </c>
      <c r="H65" s="18">
        <f t="shared" si="16"/>
        <v>56</v>
      </c>
      <c r="I65" s="16">
        <f t="shared" si="17"/>
        <v>1</v>
      </c>
      <c r="J65" s="32">
        <f t="shared" si="18"/>
        <v>1</v>
      </c>
    </row>
    <row r="66" spans="1:16">
      <c r="A66" s="29" t="s">
        <v>36</v>
      </c>
      <c r="B66" s="29">
        <f>SUM(B52:B65)</f>
        <v>2749</v>
      </c>
      <c r="C66" s="34">
        <f>SUM(D66,F66)</f>
        <v>2749</v>
      </c>
      <c r="D66" s="20">
        <f>SUM(D52:D65)</f>
        <v>2749</v>
      </c>
      <c r="E66" s="31">
        <f>D66/$C66</f>
        <v>1</v>
      </c>
      <c r="F66" s="20">
        <f>SUM(F52:F65)</f>
        <v>0</v>
      </c>
      <c r="G66" s="31">
        <f>F66/$C66</f>
        <v>0</v>
      </c>
      <c r="H66" s="20">
        <f>SUM(H52:H65)</f>
        <v>2749</v>
      </c>
      <c r="I66" s="31">
        <f>H66/$C66</f>
        <v>1</v>
      </c>
      <c r="J66" s="32"/>
    </row>
    <row r="67" spans="1:16">
      <c r="A67" s="28" t="s">
        <v>1</v>
      </c>
      <c r="B67" s="29">
        <f>SUM(B21,B36,B51,B66)</f>
        <v>14221</v>
      </c>
      <c r="C67" s="29">
        <f>SUM(D67,F67)</f>
        <v>14221</v>
      </c>
      <c r="D67" s="29">
        <f>SUM(D21,D36,D51,D66)</f>
        <v>14221</v>
      </c>
      <c r="E67" s="31">
        <f>D67/$C67</f>
        <v>1</v>
      </c>
      <c r="F67" s="29">
        <f>SUM(F21,F36,F51,F66)</f>
        <v>0</v>
      </c>
      <c r="G67" s="31">
        <f>F67/$C67</f>
        <v>0</v>
      </c>
      <c r="H67" s="29">
        <f>SUM(H21,H36,H51,H66)</f>
        <v>14221</v>
      </c>
      <c r="I67" s="31">
        <f>H67/$C67</f>
        <v>1</v>
      </c>
      <c r="J67" s="28"/>
    </row>
    <row r="68" spans="1:16">
      <c r="A68" s="21"/>
      <c r="B68" s="21"/>
      <c r="C68" s="22"/>
      <c r="D68" s="21"/>
      <c r="E68" s="23"/>
      <c r="F68" s="21"/>
      <c r="G68" s="23"/>
      <c r="H68" s="21"/>
      <c r="I68" s="23"/>
      <c r="J68" s="21"/>
    </row>
    <row r="69" spans="1:16" ht="14.25">
      <c r="A69" s="74" t="s">
        <v>84</v>
      </c>
      <c r="B69" s="74"/>
      <c r="C69" s="74"/>
      <c r="D69" s="74"/>
      <c r="E69" s="74"/>
      <c r="F69" s="74"/>
      <c r="G69" s="74"/>
      <c r="H69" s="74"/>
      <c r="I69" s="74"/>
      <c r="J69" s="74"/>
    </row>
    <row r="71" spans="1:16" ht="12.75" customHeight="1">
      <c r="A71" s="65" t="s">
        <v>8</v>
      </c>
      <c r="B71" s="67" t="s">
        <v>14</v>
      </c>
      <c r="C71" s="67" t="s">
        <v>15</v>
      </c>
      <c r="D71" s="72" t="s">
        <v>10</v>
      </c>
      <c r="E71" s="73"/>
      <c r="F71" s="72" t="s">
        <v>11</v>
      </c>
      <c r="G71" s="73"/>
      <c r="H71" s="69" t="s">
        <v>6</v>
      </c>
      <c r="I71" s="70"/>
      <c r="J71" s="71"/>
      <c r="K71" s="23"/>
      <c r="L71" s="21"/>
      <c r="M71" s="24"/>
      <c r="N71" s="21"/>
      <c r="O71" s="13"/>
      <c r="P71" s="10"/>
    </row>
    <row r="72" spans="1:16">
      <c r="A72" s="66"/>
      <c r="B72" s="68"/>
      <c r="C72" s="68"/>
      <c r="D72" s="18" t="s">
        <v>17</v>
      </c>
      <c r="E72" s="18" t="s">
        <v>3</v>
      </c>
      <c r="F72" s="18" t="s">
        <v>17</v>
      </c>
      <c r="G72" s="18" t="s">
        <v>3</v>
      </c>
      <c r="H72" s="26" t="s">
        <v>2</v>
      </c>
      <c r="I72" s="27" t="s">
        <v>3</v>
      </c>
      <c r="J72" s="26" t="s">
        <v>7</v>
      </c>
    </row>
    <row r="73" spans="1:16" ht="12.75" customHeight="1">
      <c r="A73" s="35" t="s">
        <v>19</v>
      </c>
      <c r="B73" s="55">
        <v>518</v>
      </c>
      <c r="C73" s="30">
        <v>518</v>
      </c>
      <c r="D73" s="18">
        <v>518</v>
      </c>
      <c r="E73" s="16">
        <f t="shared" ref="E73:E75" si="19">D73/$C73</f>
        <v>1</v>
      </c>
      <c r="F73" s="18"/>
      <c r="G73" s="16">
        <f t="shared" ref="G73:G101" si="20">F73/$C73</f>
        <v>0</v>
      </c>
      <c r="H73" s="18">
        <f>SUM(D73)</f>
        <v>518</v>
      </c>
      <c r="I73" s="16">
        <f>H73/$C73</f>
        <v>1</v>
      </c>
      <c r="J73" s="32">
        <f>RANK(I73,I$73:I$86,0)</f>
        <v>1</v>
      </c>
    </row>
    <row r="74" spans="1:16" ht="12.75" customHeight="1">
      <c r="A74" s="35" t="s">
        <v>20</v>
      </c>
      <c r="B74" s="56">
        <v>490</v>
      </c>
      <c r="C74" s="30">
        <v>490</v>
      </c>
      <c r="D74" s="56">
        <v>490</v>
      </c>
      <c r="E74" s="16">
        <f t="shared" si="19"/>
        <v>1</v>
      </c>
      <c r="F74" s="18"/>
      <c r="G74" s="16">
        <f t="shared" si="20"/>
        <v>0</v>
      </c>
      <c r="H74" s="18">
        <f t="shared" ref="H74:H86" si="21">SUM(D74)</f>
        <v>490</v>
      </c>
      <c r="I74" s="16">
        <f t="shared" ref="I74:I86" si="22">H74/$C74</f>
        <v>1</v>
      </c>
      <c r="J74" s="32">
        <f t="shared" ref="J74:J86" si="23">RANK(I74,I$73:I$86,0)</f>
        <v>1</v>
      </c>
    </row>
    <row r="75" spans="1:16" ht="12.75" customHeight="1">
      <c r="A75" s="35" t="s">
        <v>21</v>
      </c>
      <c r="B75" s="55">
        <v>583</v>
      </c>
      <c r="C75" s="30">
        <v>583</v>
      </c>
      <c r="D75" s="55">
        <v>583</v>
      </c>
      <c r="E75" s="16">
        <f t="shared" si="19"/>
        <v>1</v>
      </c>
      <c r="F75" s="18"/>
      <c r="G75" s="16">
        <f t="shared" si="20"/>
        <v>0</v>
      </c>
      <c r="H75" s="18">
        <f t="shared" si="21"/>
        <v>583</v>
      </c>
      <c r="I75" s="16">
        <f t="shared" si="22"/>
        <v>1</v>
      </c>
      <c r="J75" s="32">
        <f t="shared" si="23"/>
        <v>1</v>
      </c>
    </row>
    <row r="76" spans="1:16" ht="12.75" customHeight="1">
      <c r="A76" s="35" t="s">
        <v>22</v>
      </c>
      <c r="B76" s="30">
        <v>300</v>
      </c>
      <c r="C76" s="30">
        <v>300</v>
      </c>
      <c r="D76" s="18">
        <v>300</v>
      </c>
      <c r="E76" s="16">
        <v>1</v>
      </c>
      <c r="F76" s="18"/>
      <c r="G76" s="16">
        <f t="shared" si="20"/>
        <v>0</v>
      </c>
      <c r="H76" s="18">
        <f t="shared" si="21"/>
        <v>300</v>
      </c>
      <c r="I76" s="16">
        <f t="shared" si="22"/>
        <v>1</v>
      </c>
      <c r="J76" s="32">
        <f t="shared" si="23"/>
        <v>1</v>
      </c>
    </row>
    <row r="77" spans="1:16" ht="12.75" customHeight="1">
      <c r="A77" s="35" t="s">
        <v>23</v>
      </c>
      <c r="B77" s="18">
        <v>384</v>
      </c>
      <c r="C77" s="30">
        <v>384</v>
      </c>
      <c r="D77" s="18">
        <v>384</v>
      </c>
      <c r="E77" s="16">
        <f t="shared" ref="E77:E101" si="24">D77/$C77</f>
        <v>1</v>
      </c>
      <c r="F77" s="18"/>
      <c r="G77" s="16">
        <f t="shared" si="20"/>
        <v>0</v>
      </c>
      <c r="H77" s="18">
        <f t="shared" si="21"/>
        <v>384</v>
      </c>
      <c r="I77" s="16">
        <f t="shared" si="22"/>
        <v>1</v>
      </c>
      <c r="J77" s="32">
        <f t="shared" si="23"/>
        <v>1</v>
      </c>
    </row>
    <row r="78" spans="1:16" ht="12.75" customHeight="1">
      <c r="A78" s="36" t="s">
        <v>24</v>
      </c>
      <c r="B78" s="55">
        <v>305</v>
      </c>
      <c r="C78" s="30">
        <v>305</v>
      </c>
      <c r="D78" s="18">
        <v>305</v>
      </c>
      <c r="E78" s="16">
        <f t="shared" si="24"/>
        <v>1</v>
      </c>
      <c r="F78" s="18"/>
      <c r="G78" s="16">
        <f t="shared" si="20"/>
        <v>0</v>
      </c>
      <c r="H78" s="18">
        <f t="shared" si="21"/>
        <v>305</v>
      </c>
      <c r="I78" s="16">
        <f t="shared" si="22"/>
        <v>1</v>
      </c>
      <c r="J78" s="32">
        <f t="shared" si="23"/>
        <v>1</v>
      </c>
    </row>
    <row r="79" spans="1:16" ht="12.75" customHeight="1">
      <c r="A79" s="36" t="s">
        <v>25</v>
      </c>
      <c r="B79" s="55">
        <v>288</v>
      </c>
      <c r="C79" s="30">
        <v>288</v>
      </c>
      <c r="D79" s="18">
        <v>288</v>
      </c>
      <c r="E79" s="16">
        <f t="shared" si="24"/>
        <v>1</v>
      </c>
      <c r="F79" s="18"/>
      <c r="G79" s="16">
        <f t="shared" si="20"/>
        <v>0</v>
      </c>
      <c r="H79" s="18">
        <f t="shared" si="21"/>
        <v>288</v>
      </c>
      <c r="I79" s="16">
        <f t="shared" si="22"/>
        <v>1</v>
      </c>
      <c r="J79" s="32">
        <f t="shared" si="23"/>
        <v>1</v>
      </c>
    </row>
    <row r="80" spans="1:16" ht="12.75" customHeight="1">
      <c r="A80" s="35" t="s">
        <v>26</v>
      </c>
      <c r="B80" s="55">
        <v>165</v>
      </c>
      <c r="C80" s="30">
        <v>165</v>
      </c>
      <c r="D80" s="18">
        <v>165</v>
      </c>
      <c r="E80" s="16">
        <f t="shared" si="24"/>
        <v>1</v>
      </c>
      <c r="F80" s="18"/>
      <c r="G80" s="16">
        <f t="shared" si="20"/>
        <v>0</v>
      </c>
      <c r="H80" s="18">
        <f t="shared" si="21"/>
        <v>165</v>
      </c>
      <c r="I80" s="16">
        <f t="shared" si="22"/>
        <v>1</v>
      </c>
      <c r="J80" s="32">
        <f t="shared" si="23"/>
        <v>1</v>
      </c>
    </row>
    <row r="81" spans="1:10" ht="12.75" customHeight="1">
      <c r="A81" s="35" t="s">
        <v>27</v>
      </c>
      <c r="B81" s="56">
        <v>181</v>
      </c>
      <c r="C81" s="30">
        <v>181</v>
      </c>
      <c r="D81" s="56">
        <v>181</v>
      </c>
      <c r="E81" s="16">
        <f t="shared" si="24"/>
        <v>1</v>
      </c>
      <c r="F81" s="18"/>
      <c r="G81" s="16">
        <f t="shared" si="20"/>
        <v>0</v>
      </c>
      <c r="H81" s="18">
        <f t="shared" si="21"/>
        <v>181</v>
      </c>
      <c r="I81" s="16">
        <f t="shared" si="22"/>
        <v>1</v>
      </c>
      <c r="J81" s="32">
        <f t="shared" si="23"/>
        <v>1</v>
      </c>
    </row>
    <row r="82" spans="1:10" ht="12.75" customHeight="1">
      <c r="A82" s="35" t="s">
        <v>28</v>
      </c>
      <c r="B82" s="55">
        <v>96</v>
      </c>
      <c r="C82" s="30">
        <f>SUM(D82,F82)</f>
        <v>96</v>
      </c>
      <c r="D82" s="55">
        <v>96</v>
      </c>
      <c r="E82" s="16">
        <f t="shared" si="24"/>
        <v>1</v>
      </c>
      <c r="F82" s="18"/>
      <c r="G82" s="16">
        <f t="shared" si="20"/>
        <v>0</v>
      </c>
      <c r="H82" s="18">
        <f t="shared" si="21"/>
        <v>96</v>
      </c>
      <c r="I82" s="16">
        <f t="shared" si="22"/>
        <v>1</v>
      </c>
      <c r="J82" s="32">
        <f t="shared" si="23"/>
        <v>1</v>
      </c>
    </row>
    <row r="83" spans="1:10" ht="12.75" customHeight="1">
      <c r="A83" s="35" t="s">
        <v>29</v>
      </c>
      <c r="B83" s="55">
        <v>236</v>
      </c>
      <c r="C83" s="30">
        <v>236</v>
      </c>
      <c r="D83" s="18">
        <v>236</v>
      </c>
      <c r="E83" s="16">
        <f t="shared" si="24"/>
        <v>1</v>
      </c>
      <c r="F83" s="18"/>
      <c r="G83" s="16">
        <f t="shared" si="20"/>
        <v>0</v>
      </c>
      <c r="H83" s="18">
        <f t="shared" si="21"/>
        <v>236</v>
      </c>
      <c r="I83" s="16">
        <f t="shared" si="22"/>
        <v>1</v>
      </c>
      <c r="J83" s="32">
        <f t="shared" si="23"/>
        <v>1</v>
      </c>
    </row>
    <row r="84" spans="1:10" ht="12.75" customHeight="1">
      <c r="A84" s="35" t="s">
        <v>30</v>
      </c>
      <c r="B84" s="55">
        <v>388</v>
      </c>
      <c r="C84" s="30">
        <v>388</v>
      </c>
      <c r="D84" s="18">
        <v>388</v>
      </c>
      <c r="E84" s="16">
        <f t="shared" si="24"/>
        <v>1</v>
      </c>
      <c r="F84" s="18"/>
      <c r="G84" s="16">
        <f t="shared" si="20"/>
        <v>0</v>
      </c>
      <c r="H84" s="18">
        <f t="shared" si="21"/>
        <v>388</v>
      </c>
      <c r="I84" s="16">
        <f t="shared" si="22"/>
        <v>1</v>
      </c>
      <c r="J84" s="32">
        <f t="shared" si="23"/>
        <v>1</v>
      </c>
    </row>
    <row r="85" spans="1:10" ht="12.75" customHeight="1">
      <c r="A85" s="35" t="s">
        <v>31</v>
      </c>
      <c r="B85" s="56">
        <v>57</v>
      </c>
      <c r="C85" s="30">
        <v>57</v>
      </c>
      <c r="D85" s="56">
        <v>57</v>
      </c>
      <c r="E85" s="16">
        <f t="shared" si="24"/>
        <v>1</v>
      </c>
      <c r="F85" s="18"/>
      <c r="G85" s="16">
        <f t="shared" si="20"/>
        <v>0</v>
      </c>
      <c r="H85" s="18">
        <f t="shared" si="21"/>
        <v>57</v>
      </c>
      <c r="I85" s="16">
        <f t="shared" si="22"/>
        <v>1</v>
      </c>
      <c r="J85" s="32">
        <f t="shared" si="23"/>
        <v>1</v>
      </c>
    </row>
    <row r="86" spans="1:10" ht="12.75" customHeight="1">
      <c r="A86" s="35" t="s">
        <v>32</v>
      </c>
      <c r="B86" s="56">
        <v>19</v>
      </c>
      <c r="C86" s="30">
        <v>19</v>
      </c>
      <c r="D86" s="18">
        <v>19</v>
      </c>
      <c r="E86" s="16">
        <f t="shared" si="24"/>
        <v>1</v>
      </c>
      <c r="F86" s="18"/>
      <c r="G86" s="16">
        <f t="shared" si="20"/>
        <v>0</v>
      </c>
      <c r="H86" s="18">
        <f t="shared" si="21"/>
        <v>19</v>
      </c>
      <c r="I86" s="16">
        <f t="shared" si="22"/>
        <v>1</v>
      </c>
      <c r="J86" s="32">
        <f t="shared" si="23"/>
        <v>1</v>
      </c>
    </row>
    <row r="87" spans="1:10">
      <c r="A87" s="29" t="s">
        <v>33</v>
      </c>
      <c r="B87" s="29">
        <f>SUM(B73:B86)</f>
        <v>4010</v>
      </c>
      <c r="C87" s="34">
        <f>SUM(D87,F87)</f>
        <v>4010</v>
      </c>
      <c r="D87" s="20">
        <f>SUM(D73:D86)</f>
        <v>4010</v>
      </c>
      <c r="E87" s="31">
        <f t="shared" si="24"/>
        <v>1</v>
      </c>
      <c r="F87" s="20">
        <f>SUM(F73:F86)</f>
        <v>0</v>
      </c>
      <c r="G87" s="31">
        <f t="shared" si="20"/>
        <v>0</v>
      </c>
      <c r="H87" s="20">
        <f>SUM(H73:H86)</f>
        <v>4010</v>
      </c>
      <c r="I87" s="31">
        <f>H87/$C87</f>
        <v>1</v>
      </c>
      <c r="J87" s="32"/>
    </row>
    <row r="88" spans="1:10">
      <c r="A88" s="35" t="s">
        <v>19</v>
      </c>
      <c r="B88" s="55">
        <v>610</v>
      </c>
      <c r="C88" s="30">
        <v>610</v>
      </c>
      <c r="D88" s="18">
        <v>610</v>
      </c>
      <c r="E88" s="16">
        <f t="shared" si="24"/>
        <v>1</v>
      </c>
      <c r="F88" s="18"/>
      <c r="G88" s="16">
        <f t="shared" si="20"/>
        <v>0</v>
      </c>
      <c r="H88" s="18">
        <f>SUM(D88)</f>
        <v>610</v>
      </c>
      <c r="I88" s="16">
        <f>H88/$C88</f>
        <v>1</v>
      </c>
      <c r="J88" s="32">
        <f>RANK(I88,I$88:I$101,0)</f>
        <v>1</v>
      </c>
    </row>
    <row r="89" spans="1:10">
      <c r="A89" s="35" t="s">
        <v>20</v>
      </c>
      <c r="B89" s="56">
        <v>706</v>
      </c>
      <c r="C89" s="30">
        <v>706</v>
      </c>
      <c r="D89" s="56">
        <v>706</v>
      </c>
      <c r="E89" s="16">
        <f t="shared" si="24"/>
        <v>1</v>
      </c>
      <c r="F89" s="18"/>
      <c r="G89" s="16">
        <f t="shared" si="20"/>
        <v>0</v>
      </c>
      <c r="H89" s="18">
        <f t="shared" ref="H89:H101" si="25">SUM(D89)</f>
        <v>706</v>
      </c>
      <c r="I89" s="16">
        <f t="shared" ref="I89:I101" si="26">H89/$C89</f>
        <v>1</v>
      </c>
      <c r="J89" s="32">
        <f t="shared" ref="J89:J101" si="27">RANK(I89,I$88:I$101,0)</f>
        <v>1</v>
      </c>
    </row>
    <row r="90" spans="1:10">
      <c r="A90" s="35" t="s">
        <v>21</v>
      </c>
      <c r="B90" s="55">
        <v>555</v>
      </c>
      <c r="C90" s="30">
        <v>555</v>
      </c>
      <c r="D90" s="55">
        <v>555</v>
      </c>
      <c r="E90" s="16">
        <f t="shared" si="24"/>
        <v>1</v>
      </c>
      <c r="F90" s="18"/>
      <c r="G90" s="16">
        <f t="shared" si="20"/>
        <v>0</v>
      </c>
      <c r="H90" s="18">
        <f t="shared" si="25"/>
        <v>555</v>
      </c>
      <c r="I90" s="16">
        <f t="shared" si="26"/>
        <v>1</v>
      </c>
      <c r="J90" s="32">
        <f t="shared" si="27"/>
        <v>1</v>
      </c>
    </row>
    <row r="91" spans="1:10">
      <c r="A91" s="35" t="s">
        <v>22</v>
      </c>
      <c r="B91" s="30">
        <v>332</v>
      </c>
      <c r="C91" s="30">
        <v>332</v>
      </c>
      <c r="D91" s="18">
        <v>332</v>
      </c>
      <c r="E91" s="16">
        <f t="shared" si="24"/>
        <v>1</v>
      </c>
      <c r="F91" s="18"/>
      <c r="G91" s="16">
        <f t="shared" si="20"/>
        <v>0</v>
      </c>
      <c r="H91" s="18">
        <f t="shared" si="25"/>
        <v>332</v>
      </c>
      <c r="I91" s="16">
        <f t="shared" si="26"/>
        <v>1</v>
      </c>
      <c r="J91" s="32">
        <f t="shared" si="27"/>
        <v>1</v>
      </c>
    </row>
    <row r="92" spans="1:10">
      <c r="A92" s="35" t="s">
        <v>23</v>
      </c>
      <c r="B92" s="18">
        <v>362</v>
      </c>
      <c r="C92" s="30">
        <v>362</v>
      </c>
      <c r="D92" s="18">
        <v>362</v>
      </c>
      <c r="E92" s="16">
        <f t="shared" si="24"/>
        <v>1</v>
      </c>
      <c r="F92" s="18"/>
      <c r="G92" s="16">
        <f t="shared" si="20"/>
        <v>0</v>
      </c>
      <c r="H92" s="18">
        <f t="shared" si="25"/>
        <v>362</v>
      </c>
      <c r="I92" s="16">
        <f t="shared" si="26"/>
        <v>1</v>
      </c>
      <c r="J92" s="32">
        <f t="shared" si="27"/>
        <v>1</v>
      </c>
    </row>
    <row r="93" spans="1:10">
      <c r="A93" s="36" t="s">
        <v>24</v>
      </c>
      <c r="B93" s="55">
        <v>260</v>
      </c>
      <c r="C93" s="30">
        <v>260</v>
      </c>
      <c r="D93" s="18">
        <v>260</v>
      </c>
      <c r="E93" s="16">
        <f t="shared" si="24"/>
        <v>1</v>
      </c>
      <c r="F93" s="18"/>
      <c r="G93" s="16">
        <f t="shared" si="20"/>
        <v>0</v>
      </c>
      <c r="H93" s="18">
        <f t="shared" si="25"/>
        <v>260</v>
      </c>
      <c r="I93" s="16">
        <f t="shared" si="26"/>
        <v>1</v>
      </c>
      <c r="J93" s="32">
        <f t="shared" si="27"/>
        <v>1</v>
      </c>
    </row>
    <row r="94" spans="1:10">
      <c r="A94" s="36" t="s">
        <v>25</v>
      </c>
      <c r="B94" s="55">
        <v>267</v>
      </c>
      <c r="C94" s="30">
        <v>267</v>
      </c>
      <c r="D94" s="18">
        <v>267</v>
      </c>
      <c r="E94" s="16">
        <f t="shared" si="24"/>
        <v>1</v>
      </c>
      <c r="F94" s="18"/>
      <c r="G94" s="16">
        <f t="shared" si="20"/>
        <v>0</v>
      </c>
      <c r="H94" s="18">
        <f t="shared" si="25"/>
        <v>267</v>
      </c>
      <c r="I94" s="16">
        <f t="shared" si="26"/>
        <v>1</v>
      </c>
      <c r="J94" s="32">
        <f t="shared" si="27"/>
        <v>1</v>
      </c>
    </row>
    <row r="95" spans="1:10">
      <c r="A95" s="35" t="s">
        <v>26</v>
      </c>
      <c r="B95" s="55">
        <v>113</v>
      </c>
      <c r="C95" s="30">
        <v>113</v>
      </c>
      <c r="D95" s="18">
        <v>113</v>
      </c>
      <c r="E95" s="16">
        <f t="shared" si="24"/>
        <v>1</v>
      </c>
      <c r="F95" s="18"/>
      <c r="G95" s="16">
        <f t="shared" si="20"/>
        <v>0</v>
      </c>
      <c r="H95" s="18">
        <f t="shared" si="25"/>
        <v>113</v>
      </c>
      <c r="I95" s="16">
        <f t="shared" si="26"/>
        <v>1</v>
      </c>
      <c r="J95" s="32">
        <f t="shared" si="27"/>
        <v>1</v>
      </c>
    </row>
    <row r="96" spans="1:10">
      <c r="A96" s="35" t="s">
        <v>27</v>
      </c>
      <c r="B96" s="56">
        <v>159</v>
      </c>
      <c r="C96" s="30">
        <v>159</v>
      </c>
      <c r="D96" s="56">
        <v>159</v>
      </c>
      <c r="E96" s="16">
        <f t="shared" si="24"/>
        <v>1</v>
      </c>
      <c r="F96" s="18"/>
      <c r="G96" s="16">
        <f t="shared" si="20"/>
        <v>0</v>
      </c>
      <c r="H96" s="18">
        <f t="shared" si="25"/>
        <v>159</v>
      </c>
      <c r="I96" s="16">
        <f t="shared" si="26"/>
        <v>1</v>
      </c>
      <c r="J96" s="32">
        <f t="shared" si="27"/>
        <v>1</v>
      </c>
    </row>
    <row r="97" spans="1:10">
      <c r="A97" s="35" t="s">
        <v>28</v>
      </c>
      <c r="B97" s="55">
        <v>94</v>
      </c>
      <c r="C97" s="30">
        <f>SUM(D97,F97)</f>
        <v>94</v>
      </c>
      <c r="D97" s="55">
        <v>94</v>
      </c>
      <c r="E97" s="16">
        <f t="shared" si="24"/>
        <v>1</v>
      </c>
      <c r="F97" s="18"/>
      <c r="G97" s="16">
        <f t="shared" si="20"/>
        <v>0</v>
      </c>
      <c r="H97" s="18">
        <f t="shared" si="25"/>
        <v>94</v>
      </c>
      <c r="I97" s="16">
        <f t="shared" si="26"/>
        <v>1</v>
      </c>
      <c r="J97" s="32">
        <f t="shared" si="27"/>
        <v>1</v>
      </c>
    </row>
    <row r="98" spans="1:10">
      <c r="A98" s="35" t="s">
        <v>29</v>
      </c>
      <c r="B98" s="55">
        <v>194</v>
      </c>
      <c r="C98" s="30">
        <v>194</v>
      </c>
      <c r="D98" s="18">
        <v>194</v>
      </c>
      <c r="E98" s="16">
        <f t="shared" si="24"/>
        <v>1</v>
      </c>
      <c r="F98" s="18"/>
      <c r="G98" s="16">
        <f t="shared" si="20"/>
        <v>0</v>
      </c>
      <c r="H98" s="18">
        <f t="shared" si="25"/>
        <v>194</v>
      </c>
      <c r="I98" s="16">
        <f t="shared" si="26"/>
        <v>1</v>
      </c>
      <c r="J98" s="32">
        <f t="shared" si="27"/>
        <v>1</v>
      </c>
    </row>
    <row r="99" spans="1:10">
      <c r="A99" s="35" t="s">
        <v>30</v>
      </c>
      <c r="B99" s="55">
        <v>324</v>
      </c>
      <c r="C99" s="30">
        <v>324</v>
      </c>
      <c r="D99" s="18">
        <v>324</v>
      </c>
      <c r="E99" s="16">
        <f t="shared" si="24"/>
        <v>1</v>
      </c>
      <c r="F99" s="18"/>
      <c r="G99" s="16">
        <f t="shared" si="20"/>
        <v>0</v>
      </c>
      <c r="H99" s="18">
        <f t="shared" si="25"/>
        <v>324</v>
      </c>
      <c r="I99" s="16">
        <f t="shared" si="26"/>
        <v>1</v>
      </c>
      <c r="J99" s="32">
        <f t="shared" si="27"/>
        <v>1</v>
      </c>
    </row>
    <row r="100" spans="1:10">
      <c r="A100" s="35" t="s">
        <v>31</v>
      </c>
      <c r="B100" s="56">
        <v>99</v>
      </c>
      <c r="C100" s="30">
        <v>99</v>
      </c>
      <c r="D100" s="56">
        <v>99</v>
      </c>
      <c r="E100" s="16">
        <f t="shared" si="24"/>
        <v>1</v>
      </c>
      <c r="F100" s="18"/>
      <c r="G100" s="16">
        <f t="shared" si="20"/>
        <v>0</v>
      </c>
      <c r="H100" s="18">
        <f t="shared" si="25"/>
        <v>99</v>
      </c>
      <c r="I100" s="16">
        <f t="shared" si="26"/>
        <v>1</v>
      </c>
      <c r="J100" s="32">
        <f t="shared" si="27"/>
        <v>1</v>
      </c>
    </row>
    <row r="101" spans="1:10">
      <c r="A101" s="35" t="s">
        <v>32</v>
      </c>
      <c r="B101" s="56">
        <v>22</v>
      </c>
      <c r="C101" s="30">
        <v>22</v>
      </c>
      <c r="D101" s="18">
        <v>22</v>
      </c>
      <c r="E101" s="16">
        <f t="shared" si="24"/>
        <v>1</v>
      </c>
      <c r="F101" s="18"/>
      <c r="G101" s="16">
        <f t="shared" si="20"/>
        <v>0</v>
      </c>
      <c r="H101" s="18">
        <f t="shared" si="25"/>
        <v>22</v>
      </c>
      <c r="I101" s="16">
        <f t="shared" si="26"/>
        <v>1</v>
      </c>
      <c r="J101" s="32">
        <f t="shared" si="27"/>
        <v>1</v>
      </c>
    </row>
    <row r="102" spans="1:10">
      <c r="A102" s="29" t="s">
        <v>34</v>
      </c>
      <c r="B102" s="29">
        <f>SUM(B88:B101)</f>
        <v>4097</v>
      </c>
      <c r="C102" s="34">
        <f>SUM(D102,F102)</f>
        <v>4097</v>
      </c>
      <c r="D102" s="20">
        <f>SUM(D88:D101)</f>
        <v>4097</v>
      </c>
      <c r="E102" s="31">
        <f>D102/$C102</f>
        <v>1</v>
      </c>
      <c r="F102" s="20">
        <f>SUM(F88:F101)</f>
        <v>0</v>
      </c>
      <c r="G102" s="31">
        <f>F102/$C102</f>
        <v>0</v>
      </c>
      <c r="H102" s="20">
        <f>SUM(H88:H101)</f>
        <v>4097</v>
      </c>
      <c r="I102" s="31">
        <f>H102/$C102</f>
        <v>1</v>
      </c>
      <c r="J102" s="32"/>
    </row>
    <row r="103" spans="1:10">
      <c r="A103" s="35" t="s">
        <v>19</v>
      </c>
      <c r="B103" s="55">
        <v>495</v>
      </c>
      <c r="C103" s="30">
        <v>495</v>
      </c>
      <c r="D103" s="18">
        <v>495</v>
      </c>
      <c r="E103" s="16">
        <f t="shared" ref="E103:E116" si="28">D103/$C103</f>
        <v>1</v>
      </c>
      <c r="F103" s="18"/>
      <c r="G103" s="16">
        <f t="shared" ref="G103:G116" si="29">F103/$C103</f>
        <v>0</v>
      </c>
      <c r="H103" s="18">
        <f>SUM(D103)</f>
        <v>495</v>
      </c>
      <c r="I103" s="16">
        <f>H103/$C103</f>
        <v>1</v>
      </c>
      <c r="J103" s="32">
        <f>RANK(I103,I$103:I$116,0)</f>
        <v>1</v>
      </c>
    </row>
    <row r="104" spans="1:10">
      <c r="A104" s="35" t="s">
        <v>20</v>
      </c>
      <c r="B104" s="56">
        <v>470</v>
      </c>
      <c r="C104" s="30">
        <v>470</v>
      </c>
      <c r="D104" s="56">
        <v>470</v>
      </c>
      <c r="E104" s="16">
        <f t="shared" si="28"/>
        <v>1</v>
      </c>
      <c r="F104" s="18"/>
      <c r="G104" s="16">
        <f t="shared" si="29"/>
        <v>0</v>
      </c>
      <c r="H104" s="18">
        <f t="shared" ref="H104:H116" si="30">SUM(D104)</f>
        <v>470</v>
      </c>
      <c r="I104" s="16">
        <f t="shared" ref="I104:I116" si="31">H104/$C104</f>
        <v>1</v>
      </c>
      <c r="J104" s="32">
        <f t="shared" ref="J104:J116" si="32">RANK(I104,I$103:I$116,0)</f>
        <v>1</v>
      </c>
    </row>
    <row r="105" spans="1:10">
      <c r="A105" s="35" t="s">
        <v>21</v>
      </c>
      <c r="B105" s="55">
        <v>329</v>
      </c>
      <c r="C105" s="30">
        <v>329</v>
      </c>
      <c r="D105" s="55">
        <v>329</v>
      </c>
      <c r="E105" s="16">
        <f t="shared" si="28"/>
        <v>1</v>
      </c>
      <c r="F105" s="18"/>
      <c r="G105" s="16">
        <f t="shared" si="29"/>
        <v>0</v>
      </c>
      <c r="H105" s="18">
        <f t="shared" si="30"/>
        <v>329</v>
      </c>
      <c r="I105" s="16">
        <f t="shared" si="31"/>
        <v>1</v>
      </c>
      <c r="J105" s="32">
        <f t="shared" si="32"/>
        <v>1</v>
      </c>
    </row>
    <row r="106" spans="1:10">
      <c r="A106" s="35" t="s">
        <v>22</v>
      </c>
      <c r="B106" s="30">
        <v>377</v>
      </c>
      <c r="C106" s="30">
        <f>SUM(D106,F106)</f>
        <v>377</v>
      </c>
      <c r="D106" s="18">
        <v>377</v>
      </c>
      <c r="E106" s="16">
        <f t="shared" si="28"/>
        <v>1</v>
      </c>
      <c r="F106" s="18"/>
      <c r="G106" s="16">
        <f t="shared" si="29"/>
        <v>0</v>
      </c>
      <c r="H106" s="18">
        <f t="shared" si="30"/>
        <v>377</v>
      </c>
      <c r="I106" s="16">
        <f t="shared" si="31"/>
        <v>1</v>
      </c>
      <c r="J106" s="32">
        <f t="shared" si="32"/>
        <v>1</v>
      </c>
    </row>
    <row r="107" spans="1:10">
      <c r="A107" s="35" t="s">
        <v>23</v>
      </c>
      <c r="B107" s="18">
        <v>295</v>
      </c>
      <c r="C107" s="30">
        <v>295</v>
      </c>
      <c r="D107" s="18">
        <v>295</v>
      </c>
      <c r="E107" s="16">
        <f t="shared" si="28"/>
        <v>1</v>
      </c>
      <c r="F107" s="18"/>
      <c r="G107" s="16">
        <f t="shared" si="29"/>
        <v>0</v>
      </c>
      <c r="H107" s="18">
        <f t="shared" si="30"/>
        <v>295</v>
      </c>
      <c r="I107" s="16">
        <f t="shared" si="31"/>
        <v>1</v>
      </c>
      <c r="J107" s="32">
        <f t="shared" si="32"/>
        <v>1</v>
      </c>
    </row>
    <row r="108" spans="1:10">
      <c r="A108" s="36" t="s">
        <v>24</v>
      </c>
      <c r="B108" s="55">
        <v>241</v>
      </c>
      <c r="C108" s="30">
        <v>241</v>
      </c>
      <c r="D108" s="18">
        <v>241</v>
      </c>
      <c r="E108" s="16">
        <f t="shared" si="28"/>
        <v>1</v>
      </c>
      <c r="F108" s="18"/>
      <c r="G108" s="16">
        <f t="shared" si="29"/>
        <v>0</v>
      </c>
      <c r="H108" s="18">
        <f t="shared" si="30"/>
        <v>241</v>
      </c>
      <c r="I108" s="16">
        <f t="shared" si="31"/>
        <v>1</v>
      </c>
      <c r="J108" s="32">
        <f t="shared" si="32"/>
        <v>1</v>
      </c>
    </row>
    <row r="109" spans="1:10">
      <c r="A109" s="36" t="s">
        <v>25</v>
      </c>
      <c r="B109" s="55">
        <v>242</v>
      </c>
      <c r="C109" s="30">
        <v>242</v>
      </c>
      <c r="D109" s="18">
        <v>242</v>
      </c>
      <c r="E109" s="16">
        <f t="shared" si="28"/>
        <v>1</v>
      </c>
      <c r="F109" s="18"/>
      <c r="G109" s="16">
        <f t="shared" si="29"/>
        <v>0</v>
      </c>
      <c r="H109" s="18">
        <f t="shared" si="30"/>
        <v>242</v>
      </c>
      <c r="I109" s="16">
        <f t="shared" si="31"/>
        <v>1</v>
      </c>
      <c r="J109" s="32">
        <f t="shared" si="32"/>
        <v>1</v>
      </c>
    </row>
    <row r="110" spans="1:10">
      <c r="A110" s="35" t="s">
        <v>26</v>
      </c>
      <c r="B110" s="55">
        <v>126</v>
      </c>
      <c r="C110" s="30">
        <v>126</v>
      </c>
      <c r="D110" s="18">
        <v>126</v>
      </c>
      <c r="E110" s="16">
        <f t="shared" si="28"/>
        <v>1</v>
      </c>
      <c r="F110" s="18"/>
      <c r="G110" s="16">
        <f t="shared" si="29"/>
        <v>0</v>
      </c>
      <c r="H110" s="18">
        <f t="shared" si="30"/>
        <v>126</v>
      </c>
      <c r="I110" s="16">
        <f t="shared" si="31"/>
        <v>1</v>
      </c>
      <c r="J110" s="32">
        <f t="shared" si="32"/>
        <v>1</v>
      </c>
    </row>
    <row r="111" spans="1:10">
      <c r="A111" s="35" t="s">
        <v>27</v>
      </c>
      <c r="B111" s="56">
        <v>149</v>
      </c>
      <c r="C111" s="30">
        <v>149</v>
      </c>
      <c r="D111" s="56">
        <v>149</v>
      </c>
      <c r="E111" s="16">
        <f t="shared" si="28"/>
        <v>1</v>
      </c>
      <c r="F111" s="18"/>
      <c r="G111" s="16">
        <f t="shared" si="29"/>
        <v>0</v>
      </c>
      <c r="H111" s="18">
        <f t="shared" si="30"/>
        <v>149</v>
      </c>
      <c r="I111" s="16">
        <f t="shared" si="31"/>
        <v>1</v>
      </c>
      <c r="J111" s="32">
        <f t="shared" si="32"/>
        <v>1</v>
      </c>
    </row>
    <row r="112" spans="1:10">
      <c r="A112" s="35" t="s">
        <v>28</v>
      </c>
      <c r="B112" s="55">
        <v>75</v>
      </c>
      <c r="C112" s="30">
        <v>75</v>
      </c>
      <c r="D112" s="55">
        <v>75</v>
      </c>
      <c r="E112" s="16">
        <f t="shared" si="28"/>
        <v>1</v>
      </c>
      <c r="F112" s="18"/>
      <c r="G112" s="16">
        <f t="shared" si="29"/>
        <v>0</v>
      </c>
      <c r="H112" s="18">
        <f t="shared" si="30"/>
        <v>75</v>
      </c>
      <c r="I112" s="16">
        <f t="shared" si="31"/>
        <v>1</v>
      </c>
      <c r="J112" s="32">
        <f t="shared" si="32"/>
        <v>1</v>
      </c>
    </row>
    <row r="113" spans="1:10">
      <c r="A113" s="35" t="s">
        <v>29</v>
      </c>
      <c r="B113" s="55">
        <v>131</v>
      </c>
      <c r="C113" s="30">
        <v>131</v>
      </c>
      <c r="D113" s="18">
        <v>131</v>
      </c>
      <c r="E113" s="16">
        <f t="shared" si="28"/>
        <v>1</v>
      </c>
      <c r="F113" s="18"/>
      <c r="G113" s="16">
        <f t="shared" si="29"/>
        <v>0</v>
      </c>
      <c r="H113" s="18">
        <f t="shared" si="30"/>
        <v>131</v>
      </c>
      <c r="I113" s="16">
        <f t="shared" si="31"/>
        <v>1</v>
      </c>
      <c r="J113" s="32">
        <f t="shared" si="32"/>
        <v>1</v>
      </c>
    </row>
    <row r="114" spans="1:10">
      <c r="A114" s="35" t="s">
        <v>30</v>
      </c>
      <c r="B114" s="55">
        <v>311</v>
      </c>
      <c r="C114" s="30">
        <v>311</v>
      </c>
      <c r="D114" s="18">
        <v>311</v>
      </c>
      <c r="E114" s="16">
        <f t="shared" si="28"/>
        <v>1</v>
      </c>
      <c r="F114" s="18"/>
      <c r="G114" s="16">
        <f t="shared" si="29"/>
        <v>0</v>
      </c>
      <c r="H114" s="18">
        <f t="shared" si="30"/>
        <v>311</v>
      </c>
      <c r="I114" s="16">
        <f t="shared" si="31"/>
        <v>1</v>
      </c>
      <c r="J114" s="32">
        <f t="shared" si="32"/>
        <v>1</v>
      </c>
    </row>
    <row r="115" spans="1:10">
      <c r="A115" s="35" t="s">
        <v>31</v>
      </c>
      <c r="B115" s="56">
        <v>85</v>
      </c>
      <c r="C115" s="30">
        <v>85</v>
      </c>
      <c r="D115" s="56">
        <v>85</v>
      </c>
      <c r="E115" s="16">
        <f t="shared" si="28"/>
        <v>1</v>
      </c>
      <c r="F115" s="18"/>
      <c r="G115" s="16">
        <f t="shared" si="29"/>
        <v>0</v>
      </c>
      <c r="H115" s="18">
        <f t="shared" si="30"/>
        <v>85</v>
      </c>
      <c r="I115" s="16">
        <f t="shared" si="31"/>
        <v>1</v>
      </c>
      <c r="J115" s="32">
        <f t="shared" si="32"/>
        <v>1</v>
      </c>
    </row>
    <row r="116" spans="1:10">
      <c r="A116" s="35" t="s">
        <v>32</v>
      </c>
      <c r="B116" s="56">
        <v>39</v>
      </c>
      <c r="C116" s="30">
        <v>39</v>
      </c>
      <c r="D116" s="18">
        <v>39</v>
      </c>
      <c r="E116" s="16">
        <f t="shared" si="28"/>
        <v>1</v>
      </c>
      <c r="F116" s="18"/>
      <c r="G116" s="16">
        <f t="shared" si="29"/>
        <v>0</v>
      </c>
      <c r="H116" s="18">
        <f t="shared" si="30"/>
        <v>39</v>
      </c>
      <c r="I116" s="16">
        <f t="shared" si="31"/>
        <v>1</v>
      </c>
      <c r="J116" s="32">
        <f t="shared" si="32"/>
        <v>1</v>
      </c>
    </row>
    <row r="117" spans="1:10">
      <c r="A117" s="29" t="s">
        <v>35</v>
      </c>
      <c r="B117" s="29">
        <f>SUM(B103:B116)</f>
        <v>3365</v>
      </c>
      <c r="C117" s="34">
        <f>SUM(D117,F117)</f>
        <v>3365</v>
      </c>
      <c r="D117" s="20">
        <f>SUM(D103:D116)</f>
        <v>3365</v>
      </c>
      <c r="E117" s="31">
        <f>D117/$C117</f>
        <v>1</v>
      </c>
      <c r="F117" s="20">
        <f>SUM(F103:F116)</f>
        <v>0</v>
      </c>
      <c r="G117" s="31">
        <f>F117/$C117</f>
        <v>0</v>
      </c>
      <c r="H117" s="20">
        <f>SUM(H103:H116)</f>
        <v>3365</v>
      </c>
      <c r="I117" s="31">
        <f>H117/$C117</f>
        <v>1</v>
      </c>
      <c r="J117" s="32"/>
    </row>
    <row r="118" spans="1:10">
      <c r="A118" s="35" t="s">
        <v>19</v>
      </c>
      <c r="B118" s="47">
        <v>515</v>
      </c>
      <c r="C118" s="47">
        <v>515</v>
      </c>
      <c r="D118" s="47">
        <v>515</v>
      </c>
      <c r="E118" s="16">
        <f t="shared" ref="E118:E131" si="33">D118/$C118</f>
        <v>1</v>
      </c>
      <c r="F118" s="18"/>
      <c r="G118" s="16">
        <f t="shared" ref="G118:G131" si="34">F118/$C118</f>
        <v>0</v>
      </c>
      <c r="H118" s="18">
        <f>SUM(D118)</f>
        <v>515</v>
      </c>
      <c r="I118" s="16">
        <f>H118/$C118</f>
        <v>1</v>
      </c>
      <c r="J118" s="32">
        <f>RANK(I118,I$118:I$131,0)</f>
        <v>1</v>
      </c>
    </row>
    <row r="119" spans="1:10">
      <c r="A119" s="35" t="s">
        <v>20</v>
      </c>
      <c r="B119" s="56">
        <v>434</v>
      </c>
      <c r="C119" s="56">
        <v>434</v>
      </c>
      <c r="D119" s="56">
        <v>434</v>
      </c>
      <c r="E119" s="16">
        <f t="shared" si="33"/>
        <v>1</v>
      </c>
      <c r="F119" s="18"/>
      <c r="G119" s="16">
        <f t="shared" si="34"/>
        <v>0</v>
      </c>
      <c r="H119" s="18">
        <f t="shared" ref="H119:H131" si="35">SUM(D119)</f>
        <v>434</v>
      </c>
      <c r="I119" s="16">
        <f t="shared" ref="I119:I131" si="36">H119/$C119</f>
        <v>1</v>
      </c>
      <c r="J119" s="32">
        <f t="shared" ref="J119:J131" si="37">RANK(I119,I$118:I$131,0)</f>
        <v>1</v>
      </c>
    </row>
    <row r="120" spans="1:10">
      <c r="A120" s="35" t="s">
        <v>21</v>
      </c>
      <c r="B120" s="55">
        <v>235</v>
      </c>
      <c r="C120" s="55">
        <v>235</v>
      </c>
      <c r="D120" s="55">
        <v>235</v>
      </c>
      <c r="E120" s="16">
        <f t="shared" si="33"/>
        <v>1</v>
      </c>
      <c r="F120" s="18"/>
      <c r="G120" s="16">
        <f t="shared" si="34"/>
        <v>0</v>
      </c>
      <c r="H120" s="18">
        <f t="shared" si="35"/>
        <v>235</v>
      </c>
      <c r="I120" s="16">
        <f t="shared" si="36"/>
        <v>1</v>
      </c>
      <c r="J120" s="32">
        <f t="shared" si="37"/>
        <v>1</v>
      </c>
    </row>
    <row r="121" spans="1:10">
      <c r="A121" s="35" t="s">
        <v>22</v>
      </c>
      <c r="B121" s="55">
        <v>276</v>
      </c>
      <c r="C121" s="55">
        <v>276</v>
      </c>
      <c r="D121" s="55">
        <v>276</v>
      </c>
      <c r="E121" s="16">
        <f t="shared" si="33"/>
        <v>1</v>
      </c>
      <c r="F121" s="18"/>
      <c r="G121" s="16">
        <f t="shared" si="34"/>
        <v>0</v>
      </c>
      <c r="H121" s="18">
        <f t="shared" si="35"/>
        <v>276</v>
      </c>
      <c r="I121" s="16">
        <f t="shared" si="36"/>
        <v>1</v>
      </c>
      <c r="J121" s="32">
        <f t="shared" si="37"/>
        <v>1</v>
      </c>
    </row>
    <row r="122" spans="1:10">
      <c r="A122" s="35" t="s">
        <v>23</v>
      </c>
      <c r="B122" s="55">
        <v>213</v>
      </c>
      <c r="C122" s="55">
        <v>213</v>
      </c>
      <c r="D122" s="55">
        <v>213</v>
      </c>
      <c r="E122" s="16">
        <f t="shared" si="33"/>
        <v>1</v>
      </c>
      <c r="F122" s="18"/>
      <c r="G122" s="16">
        <f t="shared" si="34"/>
        <v>0</v>
      </c>
      <c r="H122" s="18">
        <f t="shared" si="35"/>
        <v>213</v>
      </c>
      <c r="I122" s="16">
        <f t="shared" si="36"/>
        <v>1</v>
      </c>
      <c r="J122" s="32">
        <f t="shared" si="37"/>
        <v>1</v>
      </c>
    </row>
    <row r="123" spans="1:10">
      <c r="A123" s="36" t="s">
        <v>24</v>
      </c>
      <c r="B123" s="55">
        <v>175</v>
      </c>
      <c r="C123" s="55">
        <v>175</v>
      </c>
      <c r="D123" s="55">
        <v>175</v>
      </c>
      <c r="E123" s="16">
        <f t="shared" si="33"/>
        <v>1</v>
      </c>
      <c r="F123" s="18"/>
      <c r="G123" s="16">
        <f t="shared" si="34"/>
        <v>0</v>
      </c>
      <c r="H123" s="18">
        <f t="shared" si="35"/>
        <v>175</v>
      </c>
      <c r="I123" s="16">
        <f t="shared" si="36"/>
        <v>1</v>
      </c>
      <c r="J123" s="32">
        <f t="shared" si="37"/>
        <v>1</v>
      </c>
    </row>
    <row r="124" spans="1:10">
      <c r="A124" s="36" t="s">
        <v>25</v>
      </c>
      <c r="B124" s="30">
        <v>200</v>
      </c>
      <c r="C124" s="30">
        <v>200</v>
      </c>
      <c r="D124" s="30">
        <v>200</v>
      </c>
      <c r="E124" s="16">
        <f t="shared" si="33"/>
        <v>1</v>
      </c>
      <c r="F124" s="18"/>
      <c r="G124" s="16">
        <f t="shared" si="34"/>
        <v>0</v>
      </c>
      <c r="H124" s="18">
        <f t="shared" si="35"/>
        <v>200</v>
      </c>
      <c r="I124" s="16">
        <f t="shared" si="36"/>
        <v>1</v>
      </c>
      <c r="J124" s="32">
        <f t="shared" si="37"/>
        <v>1</v>
      </c>
    </row>
    <row r="125" spans="1:10">
      <c r="A125" s="35" t="s">
        <v>26</v>
      </c>
      <c r="B125" s="55">
        <v>90</v>
      </c>
      <c r="C125" s="55">
        <v>90</v>
      </c>
      <c r="D125" s="55">
        <v>90</v>
      </c>
      <c r="E125" s="16">
        <f t="shared" si="33"/>
        <v>1</v>
      </c>
      <c r="F125" s="18"/>
      <c r="G125" s="16">
        <f t="shared" si="34"/>
        <v>0</v>
      </c>
      <c r="H125" s="18">
        <f t="shared" si="35"/>
        <v>90</v>
      </c>
      <c r="I125" s="16">
        <f t="shared" si="36"/>
        <v>1</v>
      </c>
      <c r="J125" s="32">
        <f t="shared" si="37"/>
        <v>1</v>
      </c>
    </row>
    <row r="126" spans="1:10">
      <c r="A126" s="35" t="s">
        <v>27</v>
      </c>
      <c r="B126" s="56">
        <v>95</v>
      </c>
      <c r="C126" s="56">
        <v>95</v>
      </c>
      <c r="D126" s="56">
        <v>95</v>
      </c>
      <c r="E126" s="16">
        <f t="shared" si="33"/>
        <v>1</v>
      </c>
      <c r="F126" s="18"/>
      <c r="G126" s="16">
        <f t="shared" si="34"/>
        <v>0</v>
      </c>
      <c r="H126" s="18">
        <f t="shared" si="35"/>
        <v>95</v>
      </c>
      <c r="I126" s="16">
        <f t="shared" si="36"/>
        <v>1</v>
      </c>
      <c r="J126" s="32">
        <f t="shared" si="37"/>
        <v>1</v>
      </c>
    </row>
    <row r="127" spans="1:10">
      <c r="A127" s="35" t="s">
        <v>28</v>
      </c>
      <c r="B127" s="47">
        <v>41</v>
      </c>
      <c r="C127" s="47">
        <v>41</v>
      </c>
      <c r="D127" s="47">
        <v>41</v>
      </c>
      <c r="E127" s="16">
        <f t="shared" si="33"/>
        <v>1</v>
      </c>
      <c r="F127" s="18"/>
      <c r="G127" s="16">
        <f t="shared" si="34"/>
        <v>0</v>
      </c>
      <c r="H127" s="18">
        <f t="shared" si="35"/>
        <v>41</v>
      </c>
      <c r="I127" s="16">
        <f t="shared" si="36"/>
        <v>1</v>
      </c>
      <c r="J127" s="32">
        <f t="shared" si="37"/>
        <v>1</v>
      </c>
    </row>
    <row r="128" spans="1:10">
      <c r="A128" s="35" t="s">
        <v>29</v>
      </c>
      <c r="B128" s="55">
        <v>95</v>
      </c>
      <c r="C128" s="55">
        <v>95</v>
      </c>
      <c r="D128" s="55">
        <v>95</v>
      </c>
      <c r="E128" s="16">
        <f t="shared" si="33"/>
        <v>1</v>
      </c>
      <c r="F128" s="18"/>
      <c r="G128" s="16">
        <f t="shared" si="34"/>
        <v>0</v>
      </c>
      <c r="H128" s="18">
        <f t="shared" si="35"/>
        <v>95</v>
      </c>
      <c r="I128" s="16">
        <f t="shared" si="36"/>
        <v>1</v>
      </c>
      <c r="J128" s="32">
        <f t="shared" si="37"/>
        <v>1</v>
      </c>
    </row>
    <row r="129" spans="1:16">
      <c r="A129" s="35" t="s">
        <v>30</v>
      </c>
      <c r="B129" s="55">
        <v>209</v>
      </c>
      <c r="C129" s="55">
        <v>209</v>
      </c>
      <c r="D129" s="55">
        <v>209</v>
      </c>
      <c r="E129" s="16">
        <f t="shared" si="33"/>
        <v>1</v>
      </c>
      <c r="F129" s="18"/>
      <c r="G129" s="16">
        <f t="shared" si="34"/>
        <v>0</v>
      </c>
      <c r="H129" s="18">
        <f t="shared" si="35"/>
        <v>209</v>
      </c>
      <c r="I129" s="16">
        <f t="shared" si="36"/>
        <v>1</v>
      </c>
      <c r="J129" s="32">
        <f t="shared" si="37"/>
        <v>1</v>
      </c>
    </row>
    <row r="130" spans="1:16">
      <c r="A130" s="35" t="s">
        <v>31</v>
      </c>
      <c r="B130" s="55">
        <v>115</v>
      </c>
      <c r="C130" s="55">
        <v>115</v>
      </c>
      <c r="D130" s="55">
        <v>115</v>
      </c>
      <c r="E130" s="16">
        <f t="shared" si="33"/>
        <v>1</v>
      </c>
      <c r="F130" s="18"/>
      <c r="G130" s="16">
        <f t="shared" si="34"/>
        <v>0</v>
      </c>
      <c r="H130" s="18">
        <f t="shared" si="35"/>
        <v>115</v>
      </c>
      <c r="I130" s="16">
        <f t="shared" si="36"/>
        <v>1</v>
      </c>
      <c r="J130" s="32">
        <f t="shared" si="37"/>
        <v>1</v>
      </c>
    </row>
    <row r="131" spans="1:16">
      <c r="A131" s="35" t="s">
        <v>32</v>
      </c>
      <c r="B131" s="56">
        <v>56</v>
      </c>
      <c r="C131" s="56">
        <v>56</v>
      </c>
      <c r="D131" s="56">
        <v>56</v>
      </c>
      <c r="E131" s="16">
        <f t="shared" si="33"/>
        <v>1</v>
      </c>
      <c r="F131" s="18"/>
      <c r="G131" s="16">
        <f t="shared" si="34"/>
        <v>0</v>
      </c>
      <c r="H131" s="18">
        <f t="shared" si="35"/>
        <v>56</v>
      </c>
      <c r="I131" s="16">
        <f t="shared" si="36"/>
        <v>1</v>
      </c>
      <c r="J131" s="32">
        <f t="shared" si="37"/>
        <v>1</v>
      </c>
    </row>
    <row r="132" spans="1:16">
      <c r="A132" s="29" t="s">
        <v>36</v>
      </c>
      <c r="B132" s="29">
        <f>SUM(B118:B131)</f>
        <v>2749</v>
      </c>
      <c r="C132" s="34">
        <f>SUM(D132,F132)</f>
        <v>2749</v>
      </c>
      <c r="D132" s="20">
        <f>SUM(D118:D131)</f>
        <v>2749</v>
      </c>
      <c r="E132" s="31">
        <f>D132/$C132</f>
        <v>1</v>
      </c>
      <c r="F132" s="20">
        <f>SUM(F118:F131)</f>
        <v>0</v>
      </c>
      <c r="G132" s="31">
        <f>F132/$C132</f>
        <v>0</v>
      </c>
      <c r="H132" s="20">
        <f>SUM(H118:H131)</f>
        <v>2749</v>
      </c>
      <c r="I132" s="31">
        <f>H132/$C132</f>
        <v>1</v>
      </c>
      <c r="J132" s="32"/>
    </row>
    <row r="133" spans="1:16">
      <c r="A133" s="28" t="s">
        <v>1</v>
      </c>
      <c r="B133" s="29">
        <f>SUM(B87,B102,B117,B132)</f>
        <v>14221</v>
      </c>
      <c r="C133" s="29">
        <f>SUM(D133,F133)</f>
        <v>14221</v>
      </c>
      <c r="D133" s="29">
        <f>SUM(D87,D102,D117,D132)</f>
        <v>14221</v>
      </c>
      <c r="E133" s="31">
        <f>D133/$C133</f>
        <v>1</v>
      </c>
      <c r="F133" s="29">
        <f>SUM(F87,F102,F117,F132)</f>
        <v>0</v>
      </c>
      <c r="G133" s="31">
        <f>F133/$C133</f>
        <v>0</v>
      </c>
      <c r="H133" s="29">
        <f>SUM(H87,H102,H117,H132)</f>
        <v>14221</v>
      </c>
      <c r="I133" s="31">
        <f>H133/$C133</f>
        <v>1</v>
      </c>
      <c r="J133" s="28"/>
    </row>
    <row r="135" spans="1:16" ht="14.25">
      <c r="A135" s="74" t="s">
        <v>85</v>
      </c>
      <c r="B135" s="74"/>
      <c r="C135" s="74"/>
      <c r="D135" s="74"/>
      <c r="E135" s="74"/>
      <c r="F135" s="74"/>
      <c r="G135" s="74"/>
      <c r="H135" s="74"/>
      <c r="I135" s="74"/>
      <c r="J135" s="74"/>
    </row>
    <row r="137" spans="1:16" ht="12.75" customHeight="1">
      <c r="A137" s="65" t="s">
        <v>8</v>
      </c>
      <c r="B137" s="67" t="s">
        <v>14</v>
      </c>
      <c r="C137" s="67" t="s">
        <v>15</v>
      </c>
      <c r="D137" s="72" t="s">
        <v>10</v>
      </c>
      <c r="E137" s="73"/>
      <c r="F137" s="72" t="s">
        <v>11</v>
      </c>
      <c r="G137" s="73"/>
      <c r="H137" s="69" t="s">
        <v>6</v>
      </c>
      <c r="I137" s="70"/>
      <c r="J137" s="71"/>
      <c r="K137" s="23"/>
      <c r="L137" s="21"/>
      <c r="M137" s="24"/>
      <c r="N137" s="21"/>
      <c r="O137" s="13"/>
      <c r="P137" s="10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26" t="s">
        <v>2</v>
      </c>
      <c r="I138" s="27" t="s">
        <v>3</v>
      </c>
      <c r="J138" s="26" t="s">
        <v>7</v>
      </c>
    </row>
    <row r="139" spans="1:16" ht="12.75" customHeight="1">
      <c r="A139" s="35" t="s">
        <v>19</v>
      </c>
      <c r="B139" s="55">
        <v>518</v>
      </c>
      <c r="C139" s="30">
        <v>518</v>
      </c>
      <c r="D139" s="18">
        <v>518</v>
      </c>
      <c r="E139" s="16">
        <f t="shared" ref="E139:E141" si="38">D139/$C139</f>
        <v>1</v>
      </c>
      <c r="F139" s="18"/>
      <c r="G139" s="16">
        <f t="shared" ref="G139:G167" si="39">F139/$C139</f>
        <v>0</v>
      </c>
      <c r="H139" s="18">
        <f>SUM(D139)</f>
        <v>518</v>
      </c>
      <c r="I139" s="16">
        <f>H139/$C139</f>
        <v>1</v>
      </c>
      <c r="J139" s="32">
        <f>RANK(I139,I$139:I$152,0)</f>
        <v>1</v>
      </c>
    </row>
    <row r="140" spans="1:16" ht="12.75" customHeight="1">
      <c r="A140" s="35" t="s">
        <v>20</v>
      </c>
      <c r="B140" s="56">
        <v>490</v>
      </c>
      <c r="C140" s="30">
        <v>490</v>
      </c>
      <c r="D140" s="56">
        <v>490</v>
      </c>
      <c r="E140" s="16">
        <f t="shared" si="38"/>
        <v>1</v>
      </c>
      <c r="F140" s="18"/>
      <c r="G140" s="16">
        <f t="shared" si="39"/>
        <v>0</v>
      </c>
      <c r="H140" s="18">
        <f t="shared" ref="H140:H152" si="40">SUM(D140)</f>
        <v>490</v>
      </c>
      <c r="I140" s="16">
        <f t="shared" ref="I140:I152" si="41">H140/$C140</f>
        <v>1</v>
      </c>
      <c r="J140" s="32">
        <f t="shared" ref="J140:J152" si="42">RANK(I140,I$139:I$152,0)</f>
        <v>1</v>
      </c>
    </row>
    <row r="141" spans="1:16" ht="12.75" customHeight="1">
      <c r="A141" s="35" t="s">
        <v>21</v>
      </c>
      <c r="B141" s="55">
        <v>583</v>
      </c>
      <c r="C141" s="30">
        <v>583</v>
      </c>
      <c r="D141" s="55">
        <v>583</v>
      </c>
      <c r="E141" s="16">
        <f t="shared" si="38"/>
        <v>1</v>
      </c>
      <c r="F141" s="18"/>
      <c r="G141" s="16">
        <f t="shared" si="39"/>
        <v>0</v>
      </c>
      <c r="H141" s="18">
        <f t="shared" si="40"/>
        <v>583</v>
      </c>
      <c r="I141" s="16">
        <f t="shared" si="41"/>
        <v>1</v>
      </c>
      <c r="J141" s="32">
        <f t="shared" si="42"/>
        <v>1</v>
      </c>
    </row>
    <row r="142" spans="1:16" ht="12.75" customHeight="1">
      <c r="A142" s="35" t="s">
        <v>22</v>
      </c>
      <c r="B142" s="30">
        <v>300</v>
      </c>
      <c r="C142" s="30">
        <v>300</v>
      </c>
      <c r="D142" s="18">
        <v>300</v>
      </c>
      <c r="E142" s="16">
        <v>1</v>
      </c>
      <c r="F142" s="18"/>
      <c r="G142" s="16">
        <f t="shared" si="39"/>
        <v>0</v>
      </c>
      <c r="H142" s="18">
        <f t="shared" si="40"/>
        <v>300</v>
      </c>
      <c r="I142" s="16">
        <f t="shared" si="41"/>
        <v>1</v>
      </c>
      <c r="J142" s="32">
        <f t="shared" si="42"/>
        <v>1</v>
      </c>
    </row>
    <row r="143" spans="1:16" ht="12.75" customHeight="1">
      <c r="A143" s="35" t="s">
        <v>23</v>
      </c>
      <c r="B143" s="18">
        <v>384</v>
      </c>
      <c r="C143" s="30">
        <v>384</v>
      </c>
      <c r="D143" s="18">
        <v>384</v>
      </c>
      <c r="E143" s="16">
        <f t="shared" ref="E143:E167" si="43">D143/$C143</f>
        <v>1</v>
      </c>
      <c r="F143" s="18"/>
      <c r="G143" s="16">
        <f t="shared" si="39"/>
        <v>0</v>
      </c>
      <c r="H143" s="18">
        <f t="shared" si="40"/>
        <v>384</v>
      </c>
      <c r="I143" s="16">
        <f t="shared" si="41"/>
        <v>1</v>
      </c>
      <c r="J143" s="32">
        <f t="shared" si="42"/>
        <v>1</v>
      </c>
    </row>
    <row r="144" spans="1:16" ht="12.75" customHeight="1">
      <c r="A144" s="36" t="s">
        <v>24</v>
      </c>
      <c r="B144" s="55">
        <v>305</v>
      </c>
      <c r="C144" s="30">
        <v>305</v>
      </c>
      <c r="D144" s="18">
        <v>305</v>
      </c>
      <c r="E144" s="16">
        <f t="shared" si="43"/>
        <v>1</v>
      </c>
      <c r="F144" s="18"/>
      <c r="G144" s="16">
        <f t="shared" si="39"/>
        <v>0</v>
      </c>
      <c r="H144" s="18">
        <f t="shared" si="40"/>
        <v>305</v>
      </c>
      <c r="I144" s="16">
        <f t="shared" si="41"/>
        <v>1</v>
      </c>
      <c r="J144" s="32">
        <f t="shared" si="42"/>
        <v>1</v>
      </c>
    </row>
    <row r="145" spans="1:10" ht="12.75" customHeight="1">
      <c r="A145" s="36" t="s">
        <v>25</v>
      </c>
      <c r="B145" s="55">
        <v>288</v>
      </c>
      <c r="C145" s="30">
        <v>288</v>
      </c>
      <c r="D145" s="18">
        <v>288</v>
      </c>
      <c r="E145" s="16">
        <f t="shared" si="43"/>
        <v>1</v>
      </c>
      <c r="F145" s="18"/>
      <c r="G145" s="16">
        <f t="shared" si="39"/>
        <v>0</v>
      </c>
      <c r="H145" s="18">
        <f t="shared" si="40"/>
        <v>288</v>
      </c>
      <c r="I145" s="16">
        <f t="shared" si="41"/>
        <v>1</v>
      </c>
      <c r="J145" s="32">
        <f t="shared" si="42"/>
        <v>1</v>
      </c>
    </row>
    <row r="146" spans="1:10" ht="12.75" customHeight="1">
      <c r="A146" s="35" t="s">
        <v>26</v>
      </c>
      <c r="B146" s="55">
        <v>165</v>
      </c>
      <c r="C146" s="30">
        <v>165</v>
      </c>
      <c r="D146" s="18">
        <v>165</v>
      </c>
      <c r="E146" s="16">
        <f t="shared" si="43"/>
        <v>1</v>
      </c>
      <c r="F146" s="18"/>
      <c r="G146" s="16">
        <f t="shared" si="39"/>
        <v>0</v>
      </c>
      <c r="H146" s="18">
        <f t="shared" si="40"/>
        <v>165</v>
      </c>
      <c r="I146" s="16">
        <f t="shared" si="41"/>
        <v>1</v>
      </c>
      <c r="J146" s="32">
        <f t="shared" si="42"/>
        <v>1</v>
      </c>
    </row>
    <row r="147" spans="1:10" ht="12.75" customHeight="1">
      <c r="A147" s="35" t="s">
        <v>27</v>
      </c>
      <c r="B147" s="56">
        <v>181</v>
      </c>
      <c r="C147" s="30">
        <v>181</v>
      </c>
      <c r="D147" s="56">
        <v>181</v>
      </c>
      <c r="E147" s="16">
        <f t="shared" si="43"/>
        <v>1</v>
      </c>
      <c r="F147" s="18"/>
      <c r="G147" s="16">
        <f t="shared" si="39"/>
        <v>0</v>
      </c>
      <c r="H147" s="18">
        <f t="shared" si="40"/>
        <v>181</v>
      </c>
      <c r="I147" s="16">
        <f t="shared" si="41"/>
        <v>1</v>
      </c>
      <c r="J147" s="32">
        <f t="shared" si="42"/>
        <v>1</v>
      </c>
    </row>
    <row r="148" spans="1:10" ht="12.75" customHeight="1">
      <c r="A148" s="35" t="s">
        <v>28</v>
      </c>
      <c r="B148" s="55">
        <v>96</v>
      </c>
      <c r="C148" s="30">
        <f>SUM(D148,F148)</f>
        <v>96</v>
      </c>
      <c r="D148" s="55">
        <v>96</v>
      </c>
      <c r="E148" s="16">
        <f t="shared" si="43"/>
        <v>1</v>
      </c>
      <c r="F148" s="18"/>
      <c r="G148" s="16">
        <f t="shared" si="39"/>
        <v>0</v>
      </c>
      <c r="H148" s="18">
        <f t="shared" si="40"/>
        <v>96</v>
      </c>
      <c r="I148" s="16">
        <f t="shared" si="41"/>
        <v>1</v>
      </c>
      <c r="J148" s="32">
        <f t="shared" si="42"/>
        <v>1</v>
      </c>
    </row>
    <row r="149" spans="1:10" ht="12.75" customHeight="1">
      <c r="A149" s="35" t="s">
        <v>29</v>
      </c>
      <c r="B149" s="55">
        <v>236</v>
      </c>
      <c r="C149" s="30">
        <v>236</v>
      </c>
      <c r="D149" s="18">
        <v>236</v>
      </c>
      <c r="E149" s="16">
        <f t="shared" si="43"/>
        <v>1</v>
      </c>
      <c r="F149" s="18"/>
      <c r="G149" s="16">
        <f t="shared" si="39"/>
        <v>0</v>
      </c>
      <c r="H149" s="18">
        <f t="shared" si="40"/>
        <v>236</v>
      </c>
      <c r="I149" s="16">
        <f t="shared" si="41"/>
        <v>1</v>
      </c>
      <c r="J149" s="32">
        <f t="shared" si="42"/>
        <v>1</v>
      </c>
    </row>
    <row r="150" spans="1:10" ht="12.75" customHeight="1">
      <c r="A150" s="35" t="s">
        <v>30</v>
      </c>
      <c r="B150" s="55">
        <v>388</v>
      </c>
      <c r="C150" s="30">
        <v>388</v>
      </c>
      <c r="D150" s="18">
        <v>388</v>
      </c>
      <c r="E150" s="16">
        <f t="shared" si="43"/>
        <v>1</v>
      </c>
      <c r="F150" s="18"/>
      <c r="G150" s="16">
        <f t="shared" si="39"/>
        <v>0</v>
      </c>
      <c r="H150" s="18">
        <f t="shared" si="40"/>
        <v>388</v>
      </c>
      <c r="I150" s="16">
        <f t="shared" si="41"/>
        <v>1</v>
      </c>
      <c r="J150" s="32">
        <f t="shared" si="42"/>
        <v>1</v>
      </c>
    </row>
    <row r="151" spans="1:10" ht="12.75" customHeight="1">
      <c r="A151" s="35" t="s">
        <v>31</v>
      </c>
      <c r="B151" s="56">
        <v>57</v>
      </c>
      <c r="C151" s="30">
        <v>57</v>
      </c>
      <c r="D151" s="56">
        <v>57</v>
      </c>
      <c r="E151" s="16">
        <f t="shared" si="43"/>
        <v>1</v>
      </c>
      <c r="F151" s="18"/>
      <c r="G151" s="16">
        <f t="shared" si="39"/>
        <v>0</v>
      </c>
      <c r="H151" s="18">
        <f t="shared" si="40"/>
        <v>57</v>
      </c>
      <c r="I151" s="16">
        <f t="shared" si="41"/>
        <v>1</v>
      </c>
      <c r="J151" s="32">
        <f t="shared" si="42"/>
        <v>1</v>
      </c>
    </row>
    <row r="152" spans="1:10" ht="12.75" customHeight="1">
      <c r="A152" s="35" t="s">
        <v>32</v>
      </c>
      <c r="B152" s="56">
        <v>19</v>
      </c>
      <c r="C152" s="30">
        <v>19</v>
      </c>
      <c r="D152" s="18">
        <v>19</v>
      </c>
      <c r="E152" s="16">
        <f t="shared" si="43"/>
        <v>1</v>
      </c>
      <c r="F152" s="18"/>
      <c r="G152" s="16">
        <f t="shared" si="39"/>
        <v>0</v>
      </c>
      <c r="H152" s="18">
        <f t="shared" si="40"/>
        <v>19</v>
      </c>
      <c r="I152" s="16">
        <f t="shared" si="41"/>
        <v>1</v>
      </c>
      <c r="J152" s="32">
        <f t="shared" si="42"/>
        <v>1</v>
      </c>
    </row>
    <row r="153" spans="1:10">
      <c r="A153" s="29" t="s">
        <v>33</v>
      </c>
      <c r="B153" s="29">
        <f>SUM(B139:B152)</f>
        <v>4010</v>
      </c>
      <c r="C153" s="34">
        <f>SUM(D153,F153)</f>
        <v>4010</v>
      </c>
      <c r="D153" s="20">
        <f>SUM(D139:D152)</f>
        <v>4010</v>
      </c>
      <c r="E153" s="31">
        <f t="shared" si="43"/>
        <v>1</v>
      </c>
      <c r="F153" s="20">
        <f>SUM(F139:F152)</f>
        <v>0</v>
      </c>
      <c r="G153" s="31">
        <f t="shared" si="39"/>
        <v>0</v>
      </c>
      <c r="H153" s="20">
        <f>SUM(H139:H152)</f>
        <v>4010</v>
      </c>
      <c r="I153" s="31">
        <f>H153/$C153</f>
        <v>1</v>
      </c>
      <c r="J153" s="32"/>
    </row>
    <row r="154" spans="1:10">
      <c r="A154" s="35" t="s">
        <v>19</v>
      </c>
      <c r="B154" s="55">
        <v>610</v>
      </c>
      <c r="C154" s="30">
        <v>610</v>
      </c>
      <c r="D154" s="18">
        <v>610</v>
      </c>
      <c r="E154" s="16">
        <f t="shared" si="43"/>
        <v>1</v>
      </c>
      <c r="F154" s="18"/>
      <c r="G154" s="16">
        <f t="shared" si="39"/>
        <v>0</v>
      </c>
      <c r="H154" s="18">
        <f>SUM(D154)</f>
        <v>610</v>
      </c>
      <c r="I154" s="16">
        <f>H154/$C154</f>
        <v>1</v>
      </c>
      <c r="J154" s="32">
        <f>RANK(I154,I$154:I$167,0)</f>
        <v>1</v>
      </c>
    </row>
    <row r="155" spans="1:10">
      <c r="A155" s="35" t="s">
        <v>20</v>
      </c>
      <c r="B155" s="56">
        <v>706</v>
      </c>
      <c r="C155" s="30">
        <v>706</v>
      </c>
      <c r="D155" s="56">
        <v>706</v>
      </c>
      <c r="E155" s="16">
        <f t="shared" si="43"/>
        <v>1</v>
      </c>
      <c r="F155" s="18"/>
      <c r="G155" s="16">
        <f t="shared" si="39"/>
        <v>0</v>
      </c>
      <c r="H155" s="18">
        <f t="shared" ref="H155:H167" si="44">SUM(D155)</f>
        <v>706</v>
      </c>
      <c r="I155" s="16">
        <f t="shared" ref="I155:I167" si="45">H155/$C155</f>
        <v>1</v>
      </c>
      <c r="J155" s="32">
        <f t="shared" ref="J155:J167" si="46">RANK(I155,I$154:I$167,0)</f>
        <v>1</v>
      </c>
    </row>
    <row r="156" spans="1:10">
      <c r="A156" s="35" t="s">
        <v>21</v>
      </c>
      <c r="B156" s="55">
        <v>555</v>
      </c>
      <c r="C156" s="30">
        <v>555</v>
      </c>
      <c r="D156" s="55">
        <v>555</v>
      </c>
      <c r="E156" s="16">
        <f t="shared" si="43"/>
        <v>1</v>
      </c>
      <c r="F156" s="18"/>
      <c r="G156" s="16">
        <f t="shared" si="39"/>
        <v>0</v>
      </c>
      <c r="H156" s="18">
        <f t="shared" si="44"/>
        <v>555</v>
      </c>
      <c r="I156" s="16">
        <f t="shared" si="45"/>
        <v>1</v>
      </c>
      <c r="J156" s="32">
        <f t="shared" si="46"/>
        <v>1</v>
      </c>
    </row>
    <row r="157" spans="1:10">
      <c r="A157" s="35" t="s">
        <v>22</v>
      </c>
      <c r="B157" s="30">
        <v>332</v>
      </c>
      <c r="C157" s="30">
        <v>332</v>
      </c>
      <c r="D157" s="18">
        <v>332</v>
      </c>
      <c r="E157" s="16">
        <f t="shared" si="43"/>
        <v>1</v>
      </c>
      <c r="F157" s="18"/>
      <c r="G157" s="16">
        <f t="shared" si="39"/>
        <v>0</v>
      </c>
      <c r="H157" s="18">
        <f t="shared" si="44"/>
        <v>332</v>
      </c>
      <c r="I157" s="16">
        <f t="shared" si="45"/>
        <v>1</v>
      </c>
      <c r="J157" s="32">
        <f t="shared" si="46"/>
        <v>1</v>
      </c>
    </row>
    <row r="158" spans="1:10">
      <c r="A158" s="35" t="s">
        <v>23</v>
      </c>
      <c r="B158" s="18">
        <v>362</v>
      </c>
      <c r="C158" s="30">
        <v>362</v>
      </c>
      <c r="D158" s="18">
        <v>362</v>
      </c>
      <c r="E158" s="16">
        <f t="shared" si="43"/>
        <v>1</v>
      </c>
      <c r="F158" s="18"/>
      <c r="G158" s="16">
        <f t="shared" si="39"/>
        <v>0</v>
      </c>
      <c r="H158" s="18">
        <f t="shared" si="44"/>
        <v>362</v>
      </c>
      <c r="I158" s="16">
        <f t="shared" si="45"/>
        <v>1</v>
      </c>
      <c r="J158" s="32">
        <f t="shared" si="46"/>
        <v>1</v>
      </c>
    </row>
    <row r="159" spans="1:10">
      <c r="A159" s="36" t="s">
        <v>24</v>
      </c>
      <c r="B159" s="55">
        <v>260</v>
      </c>
      <c r="C159" s="30">
        <v>260</v>
      </c>
      <c r="D159" s="18">
        <v>260</v>
      </c>
      <c r="E159" s="16">
        <f t="shared" si="43"/>
        <v>1</v>
      </c>
      <c r="F159" s="18"/>
      <c r="G159" s="16">
        <f t="shared" si="39"/>
        <v>0</v>
      </c>
      <c r="H159" s="18">
        <f t="shared" si="44"/>
        <v>260</v>
      </c>
      <c r="I159" s="16">
        <f t="shared" si="45"/>
        <v>1</v>
      </c>
      <c r="J159" s="32">
        <f t="shared" si="46"/>
        <v>1</v>
      </c>
    </row>
    <row r="160" spans="1:10">
      <c r="A160" s="36" t="s">
        <v>25</v>
      </c>
      <c r="B160" s="55">
        <v>267</v>
      </c>
      <c r="C160" s="30">
        <v>267</v>
      </c>
      <c r="D160" s="18">
        <v>267</v>
      </c>
      <c r="E160" s="16">
        <f t="shared" si="43"/>
        <v>1</v>
      </c>
      <c r="F160" s="18"/>
      <c r="G160" s="16">
        <f t="shared" si="39"/>
        <v>0</v>
      </c>
      <c r="H160" s="18">
        <f t="shared" si="44"/>
        <v>267</v>
      </c>
      <c r="I160" s="16">
        <f t="shared" si="45"/>
        <v>1</v>
      </c>
      <c r="J160" s="32">
        <f t="shared" si="46"/>
        <v>1</v>
      </c>
    </row>
    <row r="161" spans="1:10">
      <c r="A161" s="35" t="s">
        <v>26</v>
      </c>
      <c r="B161" s="55">
        <v>113</v>
      </c>
      <c r="C161" s="30">
        <v>113</v>
      </c>
      <c r="D161" s="18">
        <v>113</v>
      </c>
      <c r="E161" s="16">
        <f t="shared" si="43"/>
        <v>1</v>
      </c>
      <c r="F161" s="18"/>
      <c r="G161" s="16">
        <f t="shared" si="39"/>
        <v>0</v>
      </c>
      <c r="H161" s="18">
        <f t="shared" si="44"/>
        <v>113</v>
      </c>
      <c r="I161" s="16">
        <f t="shared" si="45"/>
        <v>1</v>
      </c>
      <c r="J161" s="32">
        <f t="shared" si="46"/>
        <v>1</v>
      </c>
    </row>
    <row r="162" spans="1:10">
      <c r="A162" s="35" t="s">
        <v>27</v>
      </c>
      <c r="B162" s="56">
        <v>159</v>
      </c>
      <c r="C162" s="30">
        <v>159</v>
      </c>
      <c r="D162" s="56">
        <v>159</v>
      </c>
      <c r="E162" s="16">
        <f t="shared" si="43"/>
        <v>1</v>
      </c>
      <c r="F162" s="18"/>
      <c r="G162" s="16">
        <f t="shared" si="39"/>
        <v>0</v>
      </c>
      <c r="H162" s="18">
        <f t="shared" si="44"/>
        <v>159</v>
      </c>
      <c r="I162" s="16">
        <f t="shared" si="45"/>
        <v>1</v>
      </c>
      <c r="J162" s="32">
        <f t="shared" si="46"/>
        <v>1</v>
      </c>
    </row>
    <row r="163" spans="1:10">
      <c r="A163" s="35" t="s">
        <v>28</v>
      </c>
      <c r="B163" s="55">
        <v>94</v>
      </c>
      <c r="C163" s="30">
        <f>SUM(D163,F163)</f>
        <v>94</v>
      </c>
      <c r="D163" s="55">
        <v>94</v>
      </c>
      <c r="E163" s="16">
        <f t="shared" si="43"/>
        <v>1</v>
      </c>
      <c r="F163" s="18"/>
      <c r="G163" s="16">
        <f t="shared" si="39"/>
        <v>0</v>
      </c>
      <c r="H163" s="18">
        <f t="shared" si="44"/>
        <v>94</v>
      </c>
      <c r="I163" s="16">
        <f t="shared" si="45"/>
        <v>1</v>
      </c>
      <c r="J163" s="32">
        <f t="shared" si="46"/>
        <v>1</v>
      </c>
    </row>
    <row r="164" spans="1:10">
      <c r="A164" s="35" t="s">
        <v>29</v>
      </c>
      <c r="B164" s="55">
        <v>194</v>
      </c>
      <c r="C164" s="30">
        <v>194</v>
      </c>
      <c r="D164" s="18">
        <v>194</v>
      </c>
      <c r="E164" s="16">
        <f t="shared" si="43"/>
        <v>1</v>
      </c>
      <c r="F164" s="18"/>
      <c r="G164" s="16">
        <f t="shared" si="39"/>
        <v>0</v>
      </c>
      <c r="H164" s="18">
        <f t="shared" si="44"/>
        <v>194</v>
      </c>
      <c r="I164" s="16">
        <f t="shared" si="45"/>
        <v>1</v>
      </c>
      <c r="J164" s="32">
        <f t="shared" si="46"/>
        <v>1</v>
      </c>
    </row>
    <row r="165" spans="1:10">
      <c r="A165" s="35" t="s">
        <v>30</v>
      </c>
      <c r="B165" s="55">
        <v>324</v>
      </c>
      <c r="C165" s="30">
        <v>324</v>
      </c>
      <c r="D165" s="18">
        <v>324</v>
      </c>
      <c r="E165" s="16">
        <f t="shared" si="43"/>
        <v>1</v>
      </c>
      <c r="F165" s="18"/>
      <c r="G165" s="16">
        <f t="shared" si="39"/>
        <v>0</v>
      </c>
      <c r="H165" s="18">
        <f t="shared" si="44"/>
        <v>324</v>
      </c>
      <c r="I165" s="16">
        <f t="shared" si="45"/>
        <v>1</v>
      </c>
      <c r="J165" s="32">
        <f t="shared" si="46"/>
        <v>1</v>
      </c>
    </row>
    <row r="166" spans="1:10">
      <c r="A166" s="35" t="s">
        <v>31</v>
      </c>
      <c r="B166" s="56">
        <v>99</v>
      </c>
      <c r="C166" s="30">
        <v>99</v>
      </c>
      <c r="D166" s="56">
        <v>99</v>
      </c>
      <c r="E166" s="16">
        <f t="shared" si="43"/>
        <v>1</v>
      </c>
      <c r="F166" s="18"/>
      <c r="G166" s="16">
        <f t="shared" si="39"/>
        <v>0</v>
      </c>
      <c r="H166" s="18">
        <f t="shared" si="44"/>
        <v>99</v>
      </c>
      <c r="I166" s="16">
        <f t="shared" si="45"/>
        <v>1</v>
      </c>
      <c r="J166" s="32">
        <f t="shared" si="46"/>
        <v>1</v>
      </c>
    </row>
    <row r="167" spans="1:10">
      <c r="A167" s="35" t="s">
        <v>32</v>
      </c>
      <c r="B167" s="56">
        <v>22</v>
      </c>
      <c r="C167" s="30">
        <v>22</v>
      </c>
      <c r="D167" s="18">
        <v>22</v>
      </c>
      <c r="E167" s="16">
        <f t="shared" si="43"/>
        <v>1</v>
      </c>
      <c r="F167" s="18"/>
      <c r="G167" s="16">
        <f t="shared" si="39"/>
        <v>0</v>
      </c>
      <c r="H167" s="18">
        <f t="shared" si="44"/>
        <v>22</v>
      </c>
      <c r="I167" s="16">
        <f t="shared" si="45"/>
        <v>1</v>
      </c>
      <c r="J167" s="32">
        <f t="shared" si="46"/>
        <v>1</v>
      </c>
    </row>
    <row r="168" spans="1:10">
      <c r="A168" s="29" t="s">
        <v>34</v>
      </c>
      <c r="B168" s="29">
        <f>SUM(B154:B167)</f>
        <v>4097</v>
      </c>
      <c r="C168" s="34">
        <f>SUM(D168,F168)</f>
        <v>4097</v>
      </c>
      <c r="D168" s="20">
        <f>SUM(D154:D167)</f>
        <v>4097</v>
      </c>
      <c r="E168" s="31">
        <f>D168/$C168</f>
        <v>1</v>
      </c>
      <c r="F168" s="20">
        <f>SUM(F154:F167)</f>
        <v>0</v>
      </c>
      <c r="G168" s="31">
        <f>F168/$C168</f>
        <v>0</v>
      </c>
      <c r="H168" s="20">
        <f>SUM(H154:H167)</f>
        <v>4097</v>
      </c>
      <c r="I168" s="31">
        <f>H168/$C168</f>
        <v>1</v>
      </c>
      <c r="J168" s="32"/>
    </row>
    <row r="169" spans="1:10">
      <c r="A169" s="35" t="s">
        <v>19</v>
      </c>
      <c r="B169" s="55">
        <v>495</v>
      </c>
      <c r="C169" s="30">
        <v>495</v>
      </c>
      <c r="D169" s="18">
        <v>495</v>
      </c>
      <c r="E169" s="16">
        <f t="shared" ref="E169:E182" si="47">D169/$C169</f>
        <v>1</v>
      </c>
      <c r="F169" s="18"/>
      <c r="G169" s="16">
        <f t="shared" ref="G169:G182" si="48">F169/$C169</f>
        <v>0</v>
      </c>
      <c r="H169" s="18">
        <f>SUM(D169)</f>
        <v>495</v>
      </c>
      <c r="I169" s="16">
        <f>H169/$C169</f>
        <v>1</v>
      </c>
      <c r="J169" s="32">
        <f>RANK(I169,I$167:I$182,0)</f>
        <v>1</v>
      </c>
    </row>
    <row r="170" spans="1:10">
      <c r="A170" s="35" t="s">
        <v>20</v>
      </c>
      <c r="B170" s="56">
        <v>470</v>
      </c>
      <c r="C170" s="30">
        <v>470</v>
      </c>
      <c r="D170" s="56">
        <v>470</v>
      </c>
      <c r="E170" s="16">
        <f t="shared" si="47"/>
        <v>1</v>
      </c>
      <c r="F170" s="18"/>
      <c r="G170" s="16">
        <f t="shared" si="48"/>
        <v>0</v>
      </c>
      <c r="H170" s="18">
        <f t="shared" ref="H170:H182" si="49">SUM(D170)</f>
        <v>470</v>
      </c>
      <c r="I170" s="16">
        <f t="shared" ref="I170:I182" si="50">H170/$C170</f>
        <v>1</v>
      </c>
      <c r="J170" s="32">
        <f t="shared" ref="J170:J182" si="51">RANK(I170,I$167:I$182,0)</f>
        <v>1</v>
      </c>
    </row>
    <row r="171" spans="1:10">
      <c r="A171" s="35" t="s">
        <v>21</v>
      </c>
      <c r="B171" s="55">
        <v>329</v>
      </c>
      <c r="C171" s="30">
        <v>329</v>
      </c>
      <c r="D171" s="55">
        <v>329</v>
      </c>
      <c r="E171" s="16">
        <f t="shared" si="47"/>
        <v>1</v>
      </c>
      <c r="F171" s="18"/>
      <c r="G171" s="16">
        <f t="shared" si="48"/>
        <v>0</v>
      </c>
      <c r="H171" s="18">
        <f t="shared" si="49"/>
        <v>329</v>
      </c>
      <c r="I171" s="16">
        <f t="shared" si="50"/>
        <v>1</v>
      </c>
      <c r="J171" s="32">
        <f t="shared" si="51"/>
        <v>1</v>
      </c>
    </row>
    <row r="172" spans="1:10">
      <c r="A172" s="35" t="s">
        <v>22</v>
      </c>
      <c r="B172" s="30">
        <v>377</v>
      </c>
      <c r="C172" s="30">
        <f>SUM(D172,F172)</f>
        <v>377</v>
      </c>
      <c r="D172" s="18">
        <v>377</v>
      </c>
      <c r="E172" s="16">
        <f t="shared" si="47"/>
        <v>1</v>
      </c>
      <c r="F172" s="18"/>
      <c r="G172" s="16">
        <f t="shared" si="48"/>
        <v>0</v>
      </c>
      <c r="H172" s="18">
        <f t="shared" si="49"/>
        <v>377</v>
      </c>
      <c r="I172" s="16">
        <f t="shared" si="50"/>
        <v>1</v>
      </c>
      <c r="J172" s="32">
        <f t="shared" si="51"/>
        <v>1</v>
      </c>
    </row>
    <row r="173" spans="1:10">
      <c r="A173" s="35" t="s">
        <v>23</v>
      </c>
      <c r="B173" s="18">
        <v>295</v>
      </c>
      <c r="C173" s="30">
        <v>295</v>
      </c>
      <c r="D173" s="18">
        <v>295</v>
      </c>
      <c r="E173" s="16">
        <f t="shared" si="47"/>
        <v>1</v>
      </c>
      <c r="F173" s="18"/>
      <c r="G173" s="16">
        <f t="shared" si="48"/>
        <v>0</v>
      </c>
      <c r="H173" s="18">
        <f t="shared" si="49"/>
        <v>295</v>
      </c>
      <c r="I173" s="16">
        <f t="shared" si="50"/>
        <v>1</v>
      </c>
      <c r="J173" s="32">
        <f t="shared" si="51"/>
        <v>1</v>
      </c>
    </row>
    <row r="174" spans="1:10">
      <c r="A174" s="36" t="s">
        <v>24</v>
      </c>
      <c r="B174" s="55">
        <v>241</v>
      </c>
      <c r="C174" s="30">
        <v>241</v>
      </c>
      <c r="D174" s="18">
        <v>241</v>
      </c>
      <c r="E174" s="16">
        <f t="shared" si="47"/>
        <v>1</v>
      </c>
      <c r="F174" s="18"/>
      <c r="G174" s="16">
        <f t="shared" si="48"/>
        <v>0</v>
      </c>
      <c r="H174" s="18">
        <f t="shared" si="49"/>
        <v>241</v>
      </c>
      <c r="I174" s="16">
        <f t="shared" si="50"/>
        <v>1</v>
      </c>
      <c r="J174" s="32">
        <f t="shared" si="51"/>
        <v>1</v>
      </c>
    </row>
    <row r="175" spans="1:10">
      <c r="A175" s="36" t="s">
        <v>25</v>
      </c>
      <c r="B175" s="55">
        <v>242</v>
      </c>
      <c r="C175" s="30">
        <v>242</v>
      </c>
      <c r="D175" s="18">
        <v>242</v>
      </c>
      <c r="E175" s="16">
        <f t="shared" si="47"/>
        <v>1</v>
      </c>
      <c r="F175" s="18"/>
      <c r="G175" s="16">
        <f t="shared" si="48"/>
        <v>0</v>
      </c>
      <c r="H175" s="18">
        <f t="shared" si="49"/>
        <v>242</v>
      </c>
      <c r="I175" s="16">
        <f t="shared" si="50"/>
        <v>1</v>
      </c>
      <c r="J175" s="32">
        <f t="shared" si="51"/>
        <v>1</v>
      </c>
    </row>
    <row r="176" spans="1:10">
      <c r="A176" s="35" t="s">
        <v>26</v>
      </c>
      <c r="B176" s="55">
        <v>126</v>
      </c>
      <c r="C176" s="30">
        <v>126</v>
      </c>
      <c r="D176" s="18">
        <v>126</v>
      </c>
      <c r="E176" s="16">
        <f t="shared" si="47"/>
        <v>1</v>
      </c>
      <c r="F176" s="18"/>
      <c r="G176" s="16">
        <f t="shared" si="48"/>
        <v>0</v>
      </c>
      <c r="H176" s="18">
        <f t="shared" si="49"/>
        <v>126</v>
      </c>
      <c r="I176" s="16">
        <f t="shared" si="50"/>
        <v>1</v>
      </c>
      <c r="J176" s="32">
        <f t="shared" si="51"/>
        <v>1</v>
      </c>
    </row>
    <row r="177" spans="1:10">
      <c r="A177" s="35" t="s">
        <v>27</v>
      </c>
      <c r="B177" s="56">
        <v>149</v>
      </c>
      <c r="C177" s="30">
        <v>149</v>
      </c>
      <c r="D177" s="56">
        <v>149</v>
      </c>
      <c r="E177" s="16">
        <f t="shared" si="47"/>
        <v>1</v>
      </c>
      <c r="F177" s="18"/>
      <c r="G177" s="16">
        <f t="shared" si="48"/>
        <v>0</v>
      </c>
      <c r="H177" s="18">
        <f t="shared" si="49"/>
        <v>149</v>
      </c>
      <c r="I177" s="16">
        <f t="shared" si="50"/>
        <v>1</v>
      </c>
      <c r="J177" s="32">
        <f t="shared" si="51"/>
        <v>1</v>
      </c>
    </row>
    <row r="178" spans="1:10">
      <c r="A178" s="35" t="s">
        <v>28</v>
      </c>
      <c r="B178" s="55">
        <v>75</v>
      </c>
      <c r="C178" s="30">
        <v>75</v>
      </c>
      <c r="D178" s="55">
        <v>75</v>
      </c>
      <c r="E178" s="16">
        <f t="shared" si="47"/>
        <v>1</v>
      </c>
      <c r="F178" s="18"/>
      <c r="G178" s="16">
        <f t="shared" si="48"/>
        <v>0</v>
      </c>
      <c r="H178" s="18">
        <f t="shared" si="49"/>
        <v>75</v>
      </c>
      <c r="I178" s="16">
        <f t="shared" si="50"/>
        <v>1</v>
      </c>
      <c r="J178" s="32">
        <f t="shared" si="51"/>
        <v>1</v>
      </c>
    </row>
    <row r="179" spans="1:10">
      <c r="A179" s="35" t="s">
        <v>29</v>
      </c>
      <c r="B179" s="55">
        <v>131</v>
      </c>
      <c r="C179" s="30">
        <v>131</v>
      </c>
      <c r="D179" s="18">
        <v>131</v>
      </c>
      <c r="E179" s="16">
        <f t="shared" si="47"/>
        <v>1</v>
      </c>
      <c r="F179" s="18"/>
      <c r="G179" s="16">
        <f t="shared" si="48"/>
        <v>0</v>
      </c>
      <c r="H179" s="18">
        <f t="shared" si="49"/>
        <v>131</v>
      </c>
      <c r="I179" s="16">
        <f t="shared" si="50"/>
        <v>1</v>
      </c>
      <c r="J179" s="32">
        <f t="shared" si="51"/>
        <v>1</v>
      </c>
    </row>
    <row r="180" spans="1:10">
      <c r="A180" s="35" t="s">
        <v>30</v>
      </c>
      <c r="B180" s="55">
        <v>311</v>
      </c>
      <c r="C180" s="30">
        <v>311</v>
      </c>
      <c r="D180" s="18">
        <v>311</v>
      </c>
      <c r="E180" s="16">
        <f t="shared" si="47"/>
        <v>1</v>
      </c>
      <c r="F180" s="18"/>
      <c r="G180" s="16">
        <f t="shared" si="48"/>
        <v>0</v>
      </c>
      <c r="H180" s="18">
        <f t="shared" si="49"/>
        <v>311</v>
      </c>
      <c r="I180" s="16">
        <f t="shared" si="50"/>
        <v>1</v>
      </c>
      <c r="J180" s="32">
        <f t="shared" si="51"/>
        <v>1</v>
      </c>
    </row>
    <row r="181" spans="1:10">
      <c r="A181" s="35" t="s">
        <v>31</v>
      </c>
      <c r="B181" s="56">
        <v>85</v>
      </c>
      <c r="C181" s="30">
        <v>85</v>
      </c>
      <c r="D181" s="56">
        <v>85</v>
      </c>
      <c r="E181" s="16">
        <f t="shared" si="47"/>
        <v>1</v>
      </c>
      <c r="F181" s="18"/>
      <c r="G181" s="16">
        <f t="shared" si="48"/>
        <v>0</v>
      </c>
      <c r="H181" s="18">
        <f t="shared" si="49"/>
        <v>85</v>
      </c>
      <c r="I181" s="16">
        <f t="shared" si="50"/>
        <v>1</v>
      </c>
      <c r="J181" s="32">
        <f t="shared" si="51"/>
        <v>1</v>
      </c>
    </row>
    <row r="182" spans="1:10">
      <c r="A182" s="35" t="s">
        <v>32</v>
      </c>
      <c r="B182" s="56">
        <v>39</v>
      </c>
      <c r="C182" s="30">
        <v>39</v>
      </c>
      <c r="D182" s="18">
        <v>39</v>
      </c>
      <c r="E182" s="16">
        <f t="shared" si="47"/>
        <v>1</v>
      </c>
      <c r="F182" s="18"/>
      <c r="G182" s="16">
        <f t="shared" si="48"/>
        <v>0</v>
      </c>
      <c r="H182" s="18">
        <f t="shared" si="49"/>
        <v>39</v>
      </c>
      <c r="I182" s="16">
        <f t="shared" si="50"/>
        <v>1</v>
      </c>
      <c r="J182" s="32">
        <f t="shared" si="51"/>
        <v>1</v>
      </c>
    </row>
    <row r="183" spans="1:10">
      <c r="A183" s="29" t="s">
        <v>35</v>
      </c>
      <c r="B183" s="29">
        <f>SUM(B169:B182)</f>
        <v>3365</v>
      </c>
      <c r="C183" s="34">
        <f>SUM(D183,F183)</f>
        <v>3365</v>
      </c>
      <c r="D183" s="20">
        <f>SUM(D169:D182)</f>
        <v>3365</v>
      </c>
      <c r="E183" s="31">
        <f>D183/$C183</f>
        <v>1</v>
      </c>
      <c r="F183" s="20">
        <f>SUM(F169:F182)</f>
        <v>0</v>
      </c>
      <c r="G183" s="31">
        <f>F183/$C183</f>
        <v>0</v>
      </c>
      <c r="H183" s="20">
        <f>SUM(H169:H182)</f>
        <v>3365</v>
      </c>
      <c r="I183" s="31">
        <f>H183/$C183</f>
        <v>1</v>
      </c>
      <c r="J183" s="32"/>
    </row>
    <row r="184" spans="1:10">
      <c r="A184" s="35" t="s">
        <v>19</v>
      </c>
      <c r="B184" s="47">
        <v>515</v>
      </c>
      <c r="C184" s="47">
        <v>515</v>
      </c>
      <c r="D184" s="47">
        <v>515</v>
      </c>
      <c r="E184" s="16">
        <f t="shared" ref="E184:E197" si="52">D184/$C184</f>
        <v>1</v>
      </c>
      <c r="F184" s="18"/>
      <c r="G184" s="16">
        <f t="shared" ref="G184:G197" si="53">F184/$C184</f>
        <v>0</v>
      </c>
      <c r="H184" s="18">
        <f>SUM(D184)</f>
        <v>515</v>
      </c>
      <c r="I184" s="16">
        <f>H184/$C184</f>
        <v>1</v>
      </c>
      <c r="J184" s="32">
        <f>RANK(I184,I$184:I$197,0)</f>
        <v>1</v>
      </c>
    </row>
    <row r="185" spans="1:10">
      <c r="A185" s="35" t="s">
        <v>20</v>
      </c>
      <c r="B185" s="56">
        <v>434</v>
      </c>
      <c r="C185" s="56">
        <v>434</v>
      </c>
      <c r="D185" s="56">
        <v>434</v>
      </c>
      <c r="E185" s="16">
        <f t="shared" si="52"/>
        <v>1</v>
      </c>
      <c r="F185" s="18"/>
      <c r="G185" s="16">
        <f t="shared" si="53"/>
        <v>0</v>
      </c>
      <c r="H185" s="18">
        <f t="shared" ref="H185:H197" si="54">SUM(D185)</f>
        <v>434</v>
      </c>
      <c r="I185" s="16">
        <f t="shared" ref="I185:I197" si="55">H185/$C185</f>
        <v>1</v>
      </c>
      <c r="J185" s="32">
        <f t="shared" ref="J185:J197" si="56">RANK(I185,I$184:I$197,0)</f>
        <v>1</v>
      </c>
    </row>
    <row r="186" spans="1:10">
      <c r="A186" s="35" t="s">
        <v>21</v>
      </c>
      <c r="B186" s="55">
        <v>235</v>
      </c>
      <c r="C186" s="55">
        <v>235</v>
      </c>
      <c r="D186" s="55">
        <v>235</v>
      </c>
      <c r="E186" s="16">
        <f t="shared" si="52"/>
        <v>1</v>
      </c>
      <c r="F186" s="18"/>
      <c r="G186" s="16">
        <f t="shared" si="53"/>
        <v>0</v>
      </c>
      <c r="H186" s="18">
        <f t="shared" si="54"/>
        <v>235</v>
      </c>
      <c r="I186" s="16">
        <f t="shared" si="55"/>
        <v>1</v>
      </c>
      <c r="J186" s="32">
        <f t="shared" si="56"/>
        <v>1</v>
      </c>
    </row>
    <row r="187" spans="1:10">
      <c r="A187" s="35" t="s">
        <v>22</v>
      </c>
      <c r="B187" s="55">
        <v>276</v>
      </c>
      <c r="C187" s="55">
        <v>276</v>
      </c>
      <c r="D187" s="55">
        <v>276</v>
      </c>
      <c r="E187" s="16">
        <f t="shared" si="52"/>
        <v>1</v>
      </c>
      <c r="F187" s="18"/>
      <c r="G187" s="16">
        <f t="shared" si="53"/>
        <v>0</v>
      </c>
      <c r="H187" s="18">
        <f t="shared" si="54"/>
        <v>276</v>
      </c>
      <c r="I187" s="16">
        <f t="shared" si="55"/>
        <v>1</v>
      </c>
      <c r="J187" s="32">
        <f t="shared" si="56"/>
        <v>1</v>
      </c>
    </row>
    <row r="188" spans="1:10">
      <c r="A188" s="35" t="s">
        <v>23</v>
      </c>
      <c r="B188" s="55">
        <v>213</v>
      </c>
      <c r="C188" s="55">
        <v>213</v>
      </c>
      <c r="D188" s="55">
        <v>213</v>
      </c>
      <c r="E188" s="16">
        <f t="shared" si="52"/>
        <v>1</v>
      </c>
      <c r="F188" s="18"/>
      <c r="G188" s="16">
        <f t="shared" si="53"/>
        <v>0</v>
      </c>
      <c r="H188" s="18">
        <f t="shared" si="54"/>
        <v>213</v>
      </c>
      <c r="I188" s="16">
        <f t="shared" si="55"/>
        <v>1</v>
      </c>
      <c r="J188" s="32">
        <f t="shared" si="56"/>
        <v>1</v>
      </c>
    </row>
    <row r="189" spans="1:10">
      <c r="A189" s="36" t="s">
        <v>24</v>
      </c>
      <c r="B189" s="55">
        <v>175</v>
      </c>
      <c r="C189" s="55">
        <v>175</v>
      </c>
      <c r="D189" s="55">
        <v>175</v>
      </c>
      <c r="E189" s="16">
        <f t="shared" si="52"/>
        <v>1</v>
      </c>
      <c r="F189" s="18"/>
      <c r="G189" s="16">
        <f t="shared" si="53"/>
        <v>0</v>
      </c>
      <c r="H189" s="18">
        <f t="shared" si="54"/>
        <v>175</v>
      </c>
      <c r="I189" s="16">
        <f t="shared" si="55"/>
        <v>1</v>
      </c>
      <c r="J189" s="32">
        <f t="shared" si="56"/>
        <v>1</v>
      </c>
    </row>
    <row r="190" spans="1:10">
      <c r="A190" s="36" t="s">
        <v>25</v>
      </c>
      <c r="B190" s="30">
        <v>200</v>
      </c>
      <c r="C190" s="30">
        <v>200</v>
      </c>
      <c r="D190" s="30">
        <v>200</v>
      </c>
      <c r="E190" s="16">
        <f t="shared" si="52"/>
        <v>1</v>
      </c>
      <c r="F190" s="18"/>
      <c r="G190" s="16">
        <f t="shared" si="53"/>
        <v>0</v>
      </c>
      <c r="H190" s="18">
        <f t="shared" si="54"/>
        <v>200</v>
      </c>
      <c r="I190" s="16">
        <f t="shared" si="55"/>
        <v>1</v>
      </c>
      <c r="J190" s="32">
        <f t="shared" si="56"/>
        <v>1</v>
      </c>
    </row>
    <row r="191" spans="1:10">
      <c r="A191" s="35" t="s">
        <v>26</v>
      </c>
      <c r="B191" s="55">
        <v>90</v>
      </c>
      <c r="C191" s="55">
        <v>90</v>
      </c>
      <c r="D191" s="55">
        <v>90</v>
      </c>
      <c r="E191" s="16">
        <f t="shared" si="52"/>
        <v>1</v>
      </c>
      <c r="F191" s="18"/>
      <c r="G191" s="16">
        <f t="shared" si="53"/>
        <v>0</v>
      </c>
      <c r="H191" s="18">
        <f t="shared" si="54"/>
        <v>90</v>
      </c>
      <c r="I191" s="16">
        <f t="shared" si="55"/>
        <v>1</v>
      </c>
      <c r="J191" s="32">
        <f t="shared" si="56"/>
        <v>1</v>
      </c>
    </row>
    <row r="192" spans="1:10">
      <c r="A192" s="35" t="s">
        <v>27</v>
      </c>
      <c r="B192" s="56">
        <v>95</v>
      </c>
      <c r="C192" s="56">
        <v>95</v>
      </c>
      <c r="D192" s="56">
        <v>95</v>
      </c>
      <c r="E192" s="16">
        <f t="shared" si="52"/>
        <v>1</v>
      </c>
      <c r="F192" s="18"/>
      <c r="G192" s="16">
        <f t="shared" si="53"/>
        <v>0</v>
      </c>
      <c r="H192" s="18">
        <f t="shared" si="54"/>
        <v>95</v>
      </c>
      <c r="I192" s="16">
        <f t="shared" si="55"/>
        <v>1</v>
      </c>
      <c r="J192" s="32">
        <f t="shared" si="56"/>
        <v>1</v>
      </c>
    </row>
    <row r="193" spans="1:10">
      <c r="A193" s="35" t="s">
        <v>28</v>
      </c>
      <c r="B193" s="47">
        <v>41</v>
      </c>
      <c r="C193" s="47">
        <v>41</v>
      </c>
      <c r="D193" s="47">
        <v>41</v>
      </c>
      <c r="E193" s="16">
        <f t="shared" si="52"/>
        <v>1</v>
      </c>
      <c r="F193" s="18"/>
      <c r="G193" s="16">
        <f t="shared" si="53"/>
        <v>0</v>
      </c>
      <c r="H193" s="18">
        <f t="shared" si="54"/>
        <v>41</v>
      </c>
      <c r="I193" s="16">
        <f t="shared" si="55"/>
        <v>1</v>
      </c>
      <c r="J193" s="32">
        <f t="shared" si="56"/>
        <v>1</v>
      </c>
    </row>
    <row r="194" spans="1:10">
      <c r="A194" s="35" t="s">
        <v>29</v>
      </c>
      <c r="B194" s="55">
        <v>95</v>
      </c>
      <c r="C194" s="55">
        <v>95</v>
      </c>
      <c r="D194" s="55">
        <v>95</v>
      </c>
      <c r="E194" s="16">
        <f t="shared" si="52"/>
        <v>1</v>
      </c>
      <c r="F194" s="18"/>
      <c r="G194" s="16">
        <f t="shared" si="53"/>
        <v>0</v>
      </c>
      <c r="H194" s="18">
        <f t="shared" si="54"/>
        <v>95</v>
      </c>
      <c r="I194" s="16">
        <f t="shared" si="55"/>
        <v>1</v>
      </c>
      <c r="J194" s="32">
        <f t="shared" si="56"/>
        <v>1</v>
      </c>
    </row>
    <row r="195" spans="1:10">
      <c r="A195" s="35" t="s">
        <v>30</v>
      </c>
      <c r="B195" s="55">
        <v>209</v>
      </c>
      <c r="C195" s="55">
        <v>209</v>
      </c>
      <c r="D195" s="55">
        <v>209</v>
      </c>
      <c r="E195" s="16">
        <f t="shared" si="52"/>
        <v>1</v>
      </c>
      <c r="F195" s="18"/>
      <c r="G195" s="16">
        <f t="shared" si="53"/>
        <v>0</v>
      </c>
      <c r="H195" s="18">
        <f t="shared" si="54"/>
        <v>209</v>
      </c>
      <c r="I195" s="16">
        <f t="shared" si="55"/>
        <v>1</v>
      </c>
      <c r="J195" s="32">
        <f t="shared" si="56"/>
        <v>1</v>
      </c>
    </row>
    <row r="196" spans="1:10">
      <c r="A196" s="35" t="s">
        <v>31</v>
      </c>
      <c r="B196" s="55">
        <v>115</v>
      </c>
      <c r="C196" s="55">
        <v>115</v>
      </c>
      <c r="D196" s="55">
        <v>115</v>
      </c>
      <c r="E196" s="16">
        <f t="shared" si="52"/>
        <v>1</v>
      </c>
      <c r="F196" s="18"/>
      <c r="G196" s="16">
        <f t="shared" si="53"/>
        <v>0</v>
      </c>
      <c r="H196" s="18">
        <f t="shared" si="54"/>
        <v>115</v>
      </c>
      <c r="I196" s="16">
        <f t="shared" si="55"/>
        <v>1</v>
      </c>
      <c r="J196" s="32">
        <f t="shared" si="56"/>
        <v>1</v>
      </c>
    </row>
    <row r="197" spans="1:10">
      <c r="A197" s="35" t="s">
        <v>32</v>
      </c>
      <c r="B197" s="56">
        <v>56</v>
      </c>
      <c r="C197" s="56">
        <v>56</v>
      </c>
      <c r="D197" s="56">
        <v>56</v>
      </c>
      <c r="E197" s="16">
        <f t="shared" si="52"/>
        <v>1</v>
      </c>
      <c r="F197" s="18"/>
      <c r="G197" s="16">
        <f t="shared" si="53"/>
        <v>0</v>
      </c>
      <c r="H197" s="18">
        <f t="shared" si="54"/>
        <v>56</v>
      </c>
      <c r="I197" s="16">
        <f t="shared" si="55"/>
        <v>1</v>
      </c>
      <c r="J197" s="32">
        <f t="shared" si="56"/>
        <v>1</v>
      </c>
    </row>
    <row r="198" spans="1:10">
      <c r="A198" s="29" t="s">
        <v>36</v>
      </c>
      <c r="B198" s="29">
        <f>SUM(B184:B197)</f>
        <v>2749</v>
      </c>
      <c r="C198" s="34">
        <f>SUM(D198,F198)</f>
        <v>2749</v>
      </c>
      <c r="D198" s="20">
        <f>SUM(D184:D197)</f>
        <v>2749</v>
      </c>
      <c r="E198" s="31">
        <f>D198/$C198</f>
        <v>1</v>
      </c>
      <c r="F198" s="20">
        <f>SUM(F184:F197)</f>
        <v>0</v>
      </c>
      <c r="G198" s="31">
        <f>F198/$C198</f>
        <v>0</v>
      </c>
      <c r="H198" s="20">
        <f>SUM(H184:H197)</f>
        <v>2749</v>
      </c>
      <c r="I198" s="31">
        <f>H198/$C198</f>
        <v>1</v>
      </c>
      <c r="J198" s="32"/>
    </row>
    <row r="199" spans="1:10">
      <c r="A199" s="28" t="s">
        <v>1</v>
      </c>
      <c r="B199" s="29">
        <f>SUM(B153,B168,B183,B198)</f>
        <v>14221</v>
      </c>
      <c r="C199" s="29">
        <f>SUM(D199,F199)</f>
        <v>14221</v>
      </c>
      <c r="D199" s="29">
        <f>SUM(D153,D168,D183,D198)</f>
        <v>14221</v>
      </c>
      <c r="E199" s="31">
        <f>D199/$C199</f>
        <v>1</v>
      </c>
      <c r="F199" s="29">
        <f>SUM(F153,F168,F183,F198)</f>
        <v>0</v>
      </c>
      <c r="G199" s="31">
        <f>F199/$C199</f>
        <v>0</v>
      </c>
      <c r="H199" s="29">
        <f>SUM(H153,H168,H183,H198)</f>
        <v>14221</v>
      </c>
      <c r="I199" s="31">
        <f>H199/$C199</f>
        <v>1</v>
      </c>
      <c r="J199" s="28"/>
    </row>
  </sheetData>
  <mergeCells count="21">
    <mergeCell ref="B137:B138"/>
    <mergeCell ref="C137:C138"/>
    <mergeCell ref="C5:C6"/>
    <mergeCell ref="F137:G137"/>
    <mergeCell ref="B5:B6"/>
    <mergeCell ref="A5:A6"/>
    <mergeCell ref="D137:E137"/>
    <mergeCell ref="F5:G5"/>
    <mergeCell ref="H137:J137"/>
    <mergeCell ref="A3:J3"/>
    <mergeCell ref="A69:J69"/>
    <mergeCell ref="A71:A72"/>
    <mergeCell ref="B71:B72"/>
    <mergeCell ref="C71:C72"/>
    <mergeCell ref="D71:E71"/>
    <mergeCell ref="F71:G71"/>
    <mergeCell ref="H71:J71"/>
    <mergeCell ref="D5:E5"/>
    <mergeCell ref="H5:J5"/>
    <mergeCell ref="A135:J135"/>
    <mergeCell ref="A137:A138"/>
  </mergeCells>
  <pageMargins left="0.70866141732283472" right="0.70866141732283472" top="0.44" bottom="0.24" header="0.31496062992125984" footer="0.1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132"/>
  <sheetViews>
    <sheetView workbookViewId="0">
      <selection activeCell="B127" sqref="B127:J127"/>
    </sheetView>
  </sheetViews>
  <sheetFormatPr defaultRowHeight="12.75"/>
  <cols>
    <col min="1" max="1" width="12.5703125" style="6" customWidth="1"/>
    <col min="2" max="2" width="8.28515625" style="6" customWidth="1"/>
    <col min="3" max="3" width="9.140625" style="6" customWidth="1"/>
    <col min="4" max="14" width="8.5703125" style="6" customWidth="1"/>
    <col min="15" max="15" width="8.5703125" style="7" customWidth="1"/>
    <col min="16" max="16" width="8.570312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47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11" customFormat="1" ht="13.5" customHeight="1">
      <c r="A3" s="65" t="s">
        <v>8</v>
      </c>
      <c r="B3" s="67" t="s">
        <v>14</v>
      </c>
      <c r="C3" s="67" t="s">
        <v>16</v>
      </c>
      <c r="D3" s="60" t="s">
        <v>4</v>
      </c>
      <c r="E3" s="61"/>
      <c r="F3" s="60" t="s">
        <v>5</v>
      </c>
      <c r="G3" s="61"/>
      <c r="H3" s="60" t="s">
        <v>0</v>
      </c>
      <c r="I3" s="61"/>
      <c r="J3" s="60" t="s">
        <v>12</v>
      </c>
      <c r="K3" s="61"/>
      <c r="L3" s="60" t="s">
        <v>13</v>
      </c>
      <c r="M3" s="61"/>
      <c r="N3" s="62" t="s">
        <v>6</v>
      </c>
      <c r="O3" s="63"/>
      <c r="P3" s="64"/>
    </row>
    <row r="4" spans="1:16" s="12" customFormat="1" ht="12">
      <c r="A4" s="66"/>
      <c r="B4" s="68"/>
      <c r="C4" s="68"/>
      <c r="D4" s="18" t="s">
        <v>17</v>
      </c>
      <c r="E4" s="18" t="s">
        <v>3</v>
      </c>
      <c r="F4" s="18" t="s">
        <v>17</v>
      </c>
      <c r="G4" s="18" t="s">
        <v>3</v>
      </c>
      <c r="H4" s="18" t="s">
        <v>17</v>
      </c>
      <c r="I4" s="18" t="s">
        <v>3</v>
      </c>
      <c r="J4" s="18" t="s">
        <v>17</v>
      </c>
      <c r="K4" s="18" t="s">
        <v>3</v>
      </c>
      <c r="L4" s="18" t="s">
        <v>17</v>
      </c>
      <c r="M4" s="18" t="s">
        <v>3</v>
      </c>
      <c r="N4" s="18" t="s">
        <v>2</v>
      </c>
      <c r="O4" s="19" t="s">
        <v>3</v>
      </c>
      <c r="P4" s="18" t="s">
        <v>7</v>
      </c>
    </row>
    <row r="5" spans="1:16" s="12" customFormat="1" ht="12">
      <c r="A5" s="35" t="s">
        <v>19</v>
      </c>
      <c r="B5" s="17">
        <v>518</v>
      </c>
      <c r="C5" s="30">
        <v>518</v>
      </c>
      <c r="D5" s="18">
        <v>332</v>
      </c>
      <c r="E5" s="16">
        <f t="shared" ref="E5:M65" si="0">D5/$C5</f>
        <v>0.64092664092664098</v>
      </c>
      <c r="F5" s="18">
        <v>123</v>
      </c>
      <c r="G5" s="16">
        <f t="shared" si="0"/>
        <v>0.23745173745173745</v>
      </c>
      <c r="H5" s="18">
        <v>50</v>
      </c>
      <c r="I5" s="16">
        <f t="shared" si="0"/>
        <v>9.6525096525096526E-2</v>
      </c>
      <c r="J5" s="48">
        <v>13</v>
      </c>
      <c r="K5" s="16">
        <f t="shared" si="0"/>
        <v>2.5096525096525095E-2</v>
      </c>
      <c r="L5" s="18">
        <v>0</v>
      </c>
      <c r="M5" s="16">
        <f t="shared" si="0"/>
        <v>0</v>
      </c>
      <c r="N5" s="18">
        <f>SUM(D5,F5,H5)</f>
        <v>505</v>
      </c>
      <c r="O5" s="16">
        <f>N5/$C5</f>
        <v>0.97490347490347495</v>
      </c>
      <c r="P5" s="32">
        <f>RANK(O5,O$5:O$18,0)</f>
        <v>1</v>
      </c>
    </row>
    <row r="6" spans="1:16" s="12" customFormat="1" ht="12">
      <c r="A6" s="35" t="s">
        <v>20</v>
      </c>
      <c r="B6" s="33">
        <v>490</v>
      </c>
      <c r="C6" s="30">
        <v>490</v>
      </c>
      <c r="D6" s="18">
        <v>185</v>
      </c>
      <c r="E6" s="16">
        <v>0.37755102040816324</v>
      </c>
      <c r="F6" s="18">
        <v>194</v>
      </c>
      <c r="G6" s="16">
        <v>0.39591836734693875</v>
      </c>
      <c r="H6" s="18">
        <v>84</v>
      </c>
      <c r="I6" s="16">
        <v>0.17142857142857143</v>
      </c>
      <c r="J6" s="18">
        <v>21</v>
      </c>
      <c r="K6" s="16">
        <v>4.2857142857142858E-2</v>
      </c>
      <c r="L6" s="18">
        <v>6</v>
      </c>
      <c r="M6" s="16">
        <f t="shared" si="0"/>
        <v>1.2244897959183673E-2</v>
      </c>
      <c r="N6" s="18">
        <f t="shared" ref="N6:N18" si="1">SUM(D6,F6,H6)</f>
        <v>463</v>
      </c>
      <c r="O6" s="16">
        <f t="shared" ref="O6:O18" si="2">N6/$C6</f>
        <v>0.94489795918367347</v>
      </c>
      <c r="P6" s="32">
        <f t="shared" ref="P6:P18" si="3">RANK(O6,O$5:O$18,0)</f>
        <v>3</v>
      </c>
    </row>
    <row r="7" spans="1:16" s="12" customFormat="1" ht="12">
      <c r="A7" s="35" t="s">
        <v>21</v>
      </c>
      <c r="B7" s="17">
        <v>583</v>
      </c>
      <c r="C7" s="30">
        <f t="shared" ref="C6:C15" si="4">SUM(D7,F7,H7,J7,L7)</f>
        <v>583</v>
      </c>
      <c r="D7" s="18">
        <v>210</v>
      </c>
      <c r="E7" s="16">
        <f t="shared" si="0"/>
        <v>0.36020583190394512</v>
      </c>
      <c r="F7" s="18">
        <v>174</v>
      </c>
      <c r="G7" s="16">
        <f t="shared" si="0"/>
        <v>0.29845626072041165</v>
      </c>
      <c r="H7" s="18">
        <v>138</v>
      </c>
      <c r="I7" s="16">
        <f t="shared" si="0"/>
        <v>0.23670668953687821</v>
      </c>
      <c r="J7" s="48">
        <v>46</v>
      </c>
      <c r="K7" s="16">
        <f t="shared" si="0"/>
        <v>7.8902229845626073E-2</v>
      </c>
      <c r="L7" s="18">
        <v>15</v>
      </c>
      <c r="M7" s="16">
        <f t="shared" si="0"/>
        <v>2.5728987993138937E-2</v>
      </c>
      <c r="N7" s="18">
        <f t="shared" si="1"/>
        <v>522</v>
      </c>
      <c r="O7" s="16">
        <f t="shared" si="2"/>
        <v>0.89536878216123494</v>
      </c>
      <c r="P7" s="32">
        <f t="shared" si="3"/>
        <v>10</v>
      </c>
    </row>
    <row r="8" spans="1:16" s="12" customFormat="1" ht="12">
      <c r="A8" s="35" t="s">
        <v>22</v>
      </c>
      <c r="B8" s="17">
        <v>300</v>
      </c>
      <c r="C8" s="30">
        <f t="shared" si="4"/>
        <v>300</v>
      </c>
      <c r="D8" s="18">
        <v>79</v>
      </c>
      <c r="E8" s="16">
        <f t="shared" si="0"/>
        <v>0.26333333333333331</v>
      </c>
      <c r="F8" s="18">
        <v>110</v>
      </c>
      <c r="G8" s="16">
        <f t="shared" si="0"/>
        <v>0.36666666666666664</v>
      </c>
      <c r="H8" s="18">
        <v>83</v>
      </c>
      <c r="I8" s="16">
        <f t="shared" si="0"/>
        <v>0.27666666666666667</v>
      </c>
      <c r="J8" s="18">
        <v>28</v>
      </c>
      <c r="K8" s="16">
        <f t="shared" si="0"/>
        <v>9.3333333333333338E-2</v>
      </c>
      <c r="L8" s="18"/>
      <c r="M8" s="16">
        <f t="shared" si="0"/>
        <v>0</v>
      </c>
      <c r="N8" s="18">
        <f t="shared" si="1"/>
        <v>272</v>
      </c>
      <c r="O8" s="16">
        <f t="shared" si="2"/>
        <v>0.90666666666666662</v>
      </c>
      <c r="P8" s="32">
        <f t="shared" si="3"/>
        <v>8</v>
      </c>
    </row>
    <row r="9" spans="1:16" s="12" customFormat="1" ht="12">
      <c r="A9" s="35" t="s">
        <v>23</v>
      </c>
      <c r="B9" s="17">
        <v>384</v>
      </c>
      <c r="C9" s="30">
        <f t="shared" si="4"/>
        <v>384</v>
      </c>
      <c r="D9" s="18">
        <v>82</v>
      </c>
      <c r="E9" s="16">
        <f t="shared" si="0"/>
        <v>0.21354166666666666</v>
      </c>
      <c r="F9" s="18">
        <v>135</v>
      </c>
      <c r="G9" s="16">
        <f t="shared" si="0"/>
        <v>0.3515625</v>
      </c>
      <c r="H9" s="18">
        <v>134</v>
      </c>
      <c r="I9" s="16">
        <f t="shared" si="0"/>
        <v>0.34895833333333331</v>
      </c>
      <c r="J9" s="18">
        <v>29</v>
      </c>
      <c r="K9" s="16">
        <f t="shared" si="0"/>
        <v>7.5520833333333329E-2</v>
      </c>
      <c r="L9" s="18">
        <v>4</v>
      </c>
      <c r="M9" s="16">
        <f t="shared" ref="M9:M65" si="5">L9/$C9</f>
        <v>1.0416666666666666E-2</v>
      </c>
      <c r="N9" s="18">
        <f t="shared" si="1"/>
        <v>351</v>
      </c>
      <c r="O9" s="16">
        <f t="shared" si="2"/>
        <v>0.9140625</v>
      </c>
      <c r="P9" s="32">
        <f t="shared" si="3"/>
        <v>7</v>
      </c>
    </row>
    <row r="10" spans="1:16" s="12" customFormat="1" ht="12">
      <c r="A10" s="36" t="s">
        <v>24</v>
      </c>
      <c r="B10" s="17">
        <v>305</v>
      </c>
      <c r="C10" s="30">
        <f t="shared" si="4"/>
        <v>305</v>
      </c>
      <c r="D10" s="18">
        <v>97</v>
      </c>
      <c r="E10" s="16">
        <f t="shared" si="0"/>
        <v>0.31803278688524589</v>
      </c>
      <c r="F10" s="18">
        <v>107</v>
      </c>
      <c r="G10" s="16">
        <f t="shared" si="0"/>
        <v>0.35081967213114756</v>
      </c>
      <c r="H10" s="18">
        <v>82</v>
      </c>
      <c r="I10" s="16">
        <f t="shared" si="0"/>
        <v>0.26885245901639343</v>
      </c>
      <c r="J10" s="48">
        <v>19</v>
      </c>
      <c r="K10" s="16">
        <f t="shared" si="0"/>
        <v>6.2295081967213117E-2</v>
      </c>
      <c r="L10" s="18"/>
      <c r="M10" s="16">
        <f t="shared" si="5"/>
        <v>0</v>
      </c>
      <c r="N10" s="18">
        <f t="shared" si="1"/>
        <v>286</v>
      </c>
      <c r="O10" s="16">
        <f t="shared" si="2"/>
        <v>0.93770491803278688</v>
      </c>
      <c r="P10" s="32">
        <f t="shared" si="3"/>
        <v>4</v>
      </c>
    </row>
    <row r="11" spans="1:16" s="12" customFormat="1" ht="12">
      <c r="A11" s="36" t="s">
        <v>25</v>
      </c>
      <c r="B11" s="17">
        <v>288</v>
      </c>
      <c r="C11" s="30">
        <f t="shared" si="4"/>
        <v>288</v>
      </c>
      <c r="D11" s="18">
        <v>37</v>
      </c>
      <c r="E11" s="16">
        <f t="shared" si="0"/>
        <v>0.12847222222222221</v>
      </c>
      <c r="F11" s="18">
        <v>131</v>
      </c>
      <c r="G11" s="16">
        <f t="shared" si="0"/>
        <v>0.4548611111111111</v>
      </c>
      <c r="H11" s="18">
        <v>93</v>
      </c>
      <c r="I11" s="16">
        <f t="shared" si="0"/>
        <v>0.32291666666666669</v>
      </c>
      <c r="J11" s="48">
        <v>24</v>
      </c>
      <c r="K11" s="16">
        <f t="shared" si="0"/>
        <v>8.3333333333333329E-2</v>
      </c>
      <c r="L11" s="18">
        <v>3</v>
      </c>
      <c r="M11" s="16">
        <f t="shared" si="5"/>
        <v>1.0416666666666666E-2</v>
      </c>
      <c r="N11" s="18">
        <f t="shared" si="1"/>
        <v>261</v>
      </c>
      <c r="O11" s="16">
        <f t="shared" si="2"/>
        <v>0.90625</v>
      </c>
      <c r="P11" s="32">
        <f t="shared" si="3"/>
        <v>9</v>
      </c>
    </row>
    <row r="12" spans="1:16" s="12" customFormat="1" ht="12">
      <c r="A12" s="35" t="s">
        <v>26</v>
      </c>
      <c r="B12" s="17">
        <v>165</v>
      </c>
      <c r="C12" s="30">
        <f t="shared" si="4"/>
        <v>165</v>
      </c>
      <c r="D12" s="18">
        <v>18</v>
      </c>
      <c r="E12" s="16">
        <f t="shared" si="0"/>
        <v>0.10909090909090909</v>
      </c>
      <c r="F12" s="18">
        <v>55</v>
      </c>
      <c r="G12" s="16">
        <f t="shared" si="0"/>
        <v>0.33333333333333331</v>
      </c>
      <c r="H12" s="18">
        <v>58</v>
      </c>
      <c r="I12" s="16">
        <f t="shared" si="0"/>
        <v>0.3515151515151515</v>
      </c>
      <c r="J12" s="48">
        <v>27</v>
      </c>
      <c r="K12" s="16">
        <f t="shared" si="0"/>
        <v>0.16363636363636364</v>
      </c>
      <c r="L12" s="18">
        <v>7</v>
      </c>
      <c r="M12" s="16">
        <f t="shared" si="5"/>
        <v>4.2424242424242427E-2</v>
      </c>
      <c r="N12" s="18">
        <f t="shared" si="1"/>
        <v>131</v>
      </c>
      <c r="O12" s="16">
        <f t="shared" si="2"/>
        <v>0.79393939393939394</v>
      </c>
      <c r="P12" s="32">
        <f t="shared" si="3"/>
        <v>13</v>
      </c>
    </row>
    <row r="13" spans="1:16" s="12" customFormat="1" ht="12">
      <c r="A13" s="35" t="s">
        <v>27</v>
      </c>
      <c r="B13" s="33">
        <v>181</v>
      </c>
      <c r="C13" s="30">
        <f t="shared" si="4"/>
        <v>181</v>
      </c>
      <c r="D13" s="18">
        <v>36</v>
      </c>
      <c r="E13" s="16">
        <f t="shared" si="0"/>
        <v>0.19889502762430938</v>
      </c>
      <c r="F13" s="18">
        <v>64</v>
      </c>
      <c r="G13" s="16">
        <f t="shared" si="0"/>
        <v>0.35359116022099446</v>
      </c>
      <c r="H13" s="18">
        <v>50</v>
      </c>
      <c r="I13" s="16">
        <f t="shared" si="0"/>
        <v>0.27624309392265195</v>
      </c>
      <c r="J13" s="18">
        <v>22</v>
      </c>
      <c r="K13" s="16">
        <f t="shared" si="0"/>
        <v>0.12154696132596685</v>
      </c>
      <c r="L13" s="18">
        <v>9</v>
      </c>
      <c r="M13" s="16">
        <f t="shared" si="5"/>
        <v>4.9723756906077346E-2</v>
      </c>
      <c r="N13" s="18">
        <f t="shared" si="1"/>
        <v>150</v>
      </c>
      <c r="O13" s="16">
        <f t="shared" si="2"/>
        <v>0.82872928176795579</v>
      </c>
      <c r="P13" s="32">
        <f t="shared" si="3"/>
        <v>12</v>
      </c>
    </row>
    <row r="14" spans="1:16" s="12" customFormat="1">
      <c r="A14" s="35" t="s">
        <v>28</v>
      </c>
      <c r="B14" s="30">
        <v>96</v>
      </c>
      <c r="C14" s="30">
        <f t="shared" si="4"/>
        <v>96</v>
      </c>
      <c r="D14" s="18">
        <v>13</v>
      </c>
      <c r="E14" s="16">
        <f t="shared" si="0"/>
        <v>0.13541666666666666</v>
      </c>
      <c r="F14" s="18">
        <v>23</v>
      </c>
      <c r="G14" s="16">
        <f t="shared" si="0"/>
        <v>0.23958333333333334</v>
      </c>
      <c r="H14" s="18">
        <v>30</v>
      </c>
      <c r="I14" s="16">
        <f t="shared" si="0"/>
        <v>0.3125</v>
      </c>
      <c r="J14" s="52">
        <v>26</v>
      </c>
      <c r="K14" s="16">
        <f t="shared" si="0"/>
        <v>0.27083333333333331</v>
      </c>
      <c r="L14" s="18">
        <v>4</v>
      </c>
      <c r="M14" s="16">
        <f t="shared" si="5"/>
        <v>4.1666666666666664E-2</v>
      </c>
      <c r="N14" s="18">
        <f t="shared" si="1"/>
        <v>66</v>
      </c>
      <c r="O14" s="16">
        <f t="shared" si="2"/>
        <v>0.6875</v>
      </c>
      <c r="P14" s="32">
        <f t="shared" si="3"/>
        <v>14</v>
      </c>
    </row>
    <row r="15" spans="1:16" s="12" customFormat="1" ht="12">
      <c r="A15" s="35" t="s">
        <v>29</v>
      </c>
      <c r="B15" s="33">
        <v>236</v>
      </c>
      <c r="C15" s="30">
        <v>236</v>
      </c>
      <c r="D15" s="18">
        <v>46</v>
      </c>
      <c r="E15" s="16">
        <v>0.19491525423728814</v>
      </c>
      <c r="F15" s="18">
        <v>91</v>
      </c>
      <c r="G15" s="16">
        <v>0.38559322033898308</v>
      </c>
      <c r="H15" s="18">
        <v>72</v>
      </c>
      <c r="I15" s="16">
        <v>0.30508474576271188</v>
      </c>
      <c r="J15" s="18">
        <v>25</v>
      </c>
      <c r="K15" s="16">
        <v>0.1059322033898305</v>
      </c>
      <c r="L15" s="18">
        <v>2</v>
      </c>
      <c r="M15" s="16">
        <f t="shared" si="5"/>
        <v>8.4745762711864406E-3</v>
      </c>
      <c r="N15" s="18">
        <f t="shared" si="1"/>
        <v>209</v>
      </c>
      <c r="O15" s="16">
        <f t="shared" si="2"/>
        <v>0.88559322033898302</v>
      </c>
      <c r="P15" s="32">
        <f t="shared" si="3"/>
        <v>11</v>
      </c>
    </row>
    <row r="16" spans="1:16" s="12" customFormat="1" ht="12">
      <c r="A16" s="35" t="s">
        <v>30</v>
      </c>
      <c r="B16" s="17">
        <v>388</v>
      </c>
      <c r="C16" s="30">
        <v>388</v>
      </c>
      <c r="D16" s="18">
        <v>186</v>
      </c>
      <c r="E16" s="16">
        <f t="shared" si="0"/>
        <v>0.47938144329896909</v>
      </c>
      <c r="F16" s="18">
        <v>101</v>
      </c>
      <c r="G16" s="16">
        <f t="shared" si="0"/>
        <v>0.26030927835051548</v>
      </c>
      <c r="H16" s="18">
        <v>68</v>
      </c>
      <c r="I16" s="16">
        <f t="shared" si="0"/>
        <v>0.17525773195876287</v>
      </c>
      <c r="J16" s="18">
        <v>27</v>
      </c>
      <c r="K16" s="16">
        <f t="shared" si="0"/>
        <v>6.9587628865979384E-2</v>
      </c>
      <c r="L16" s="18">
        <v>6</v>
      </c>
      <c r="M16" s="16">
        <f t="shared" si="5"/>
        <v>1.5463917525773196E-2</v>
      </c>
      <c r="N16" s="18">
        <f t="shared" si="1"/>
        <v>355</v>
      </c>
      <c r="O16" s="16">
        <f t="shared" si="2"/>
        <v>0.91494845360824739</v>
      </c>
      <c r="P16" s="32">
        <f t="shared" si="3"/>
        <v>6</v>
      </c>
    </row>
    <row r="17" spans="1:16" s="12" customFormat="1" ht="12">
      <c r="A17" s="35" t="s">
        <v>31</v>
      </c>
      <c r="B17" s="17">
        <v>57</v>
      </c>
      <c r="C17" s="30">
        <v>57</v>
      </c>
      <c r="D17" s="18">
        <v>10</v>
      </c>
      <c r="E17" s="16">
        <f t="shared" si="0"/>
        <v>0.17543859649122806</v>
      </c>
      <c r="F17" s="18">
        <v>26</v>
      </c>
      <c r="G17" s="16">
        <f t="shared" si="0"/>
        <v>0.45614035087719296</v>
      </c>
      <c r="H17" s="18">
        <v>17</v>
      </c>
      <c r="I17" s="16">
        <f t="shared" si="0"/>
        <v>0.2982456140350877</v>
      </c>
      <c r="J17" s="42">
        <v>4</v>
      </c>
      <c r="K17" s="16">
        <f t="shared" si="0"/>
        <v>7.0175438596491224E-2</v>
      </c>
      <c r="L17" s="18"/>
      <c r="M17" s="16">
        <f t="shared" si="5"/>
        <v>0</v>
      </c>
      <c r="N17" s="18">
        <f t="shared" si="1"/>
        <v>53</v>
      </c>
      <c r="O17" s="16">
        <f t="shared" si="2"/>
        <v>0.92982456140350878</v>
      </c>
      <c r="P17" s="32">
        <f t="shared" si="3"/>
        <v>5</v>
      </c>
    </row>
    <row r="18" spans="1:16" s="12" customFormat="1" ht="12">
      <c r="A18" s="35" t="s">
        <v>32</v>
      </c>
      <c r="B18" s="33">
        <v>19</v>
      </c>
      <c r="C18" s="30">
        <v>19</v>
      </c>
      <c r="D18" s="18">
        <v>4</v>
      </c>
      <c r="E18" s="16">
        <f t="shared" si="0"/>
        <v>0.21052631578947367</v>
      </c>
      <c r="F18" s="18">
        <v>7</v>
      </c>
      <c r="G18" s="16">
        <f t="shared" si="0"/>
        <v>0.36842105263157893</v>
      </c>
      <c r="H18" s="18">
        <v>7</v>
      </c>
      <c r="I18" s="16">
        <f t="shared" si="0"/>
        <v>0.36842105263157893</v>
      </c>
      <c r="J18" s="18">
        <v>1</v>
      </c>
      <c r="K18" s="16">
        <f t="shared" si="0"/>
        <v>5.2631578947368418E-2</v>
      </c>
      <c r="L18" s="18">
        <v>0</v>
      </c>
      <c r="M18" s="16">
        <f t="shared" si="5"/>
        <v>0</v>
      </c>
      <c r="N18" s="18">
        <f t="shared" si="1"/>
        <v>18</v>
      </c>
      <c r="O18" s="16">
        <f t="shared" si="2"/>
        <v>0.94736842105263153</v>
      </c>
      <c r="P18" s="32">
        <f t="shared" si="3"/>
        <v>2</v>
      </c>
    </row>
    <row r="19" spans="1:16" s="38" customFormat="1" ht="12">
      <c r="A19" s="29" t="s">
        <v>33</v>
      </c>
      <c r="B19" s="29">
        <f>SUM(B5:B18)</f>
        <v>4010</v>
      </c>
      <c r="C19" s="34">
        <f>SUM(D19,F19,H19,J19,L19)</f>
        <v>4010</v>
      </c>
      <c r="D19" s="29">
        <f>SUM(D5:D18)</f>
        <v>1335</v>
      </c>
      <c r="E19" s="31">
        <f t="shared" si="0"/>
        <v>0.33291770573566087</v>
      </c>
      <c r="F19" s="29">
        <f>SUM(F5:F18)</f>
        <v>1341</v>
      </c>
      <c r="G19" s="31">
        <f t="shared" si="0"/>
        <v>0.33441396508728177</v>
      </c>
      <c r="H19" s="29">
        <f>SUM(H5:H18)</f>
        <v>966</v>
      </c>
      <c r="I19" s="31">
        <f t="shared" si="0"/>
        <v>0.24089775561097257</v>
      </c>
      <c r="J19" s="29">
        <f>SUM(J5:J18)</f>
        <v>312</v>
      </c>
      <c r="K19" s="31">
        <f t="shared" si="0"/>
        <v>7.780548628428928E-2</v>
      </c>
      <c r="L19" s="29">
        <f>SUM(L5:L18)</f>
        <v>56</v>
      </c>
      <c r="M19" s="31">
        <f t="shared" si="5"/>
        <v>1.3965087281795512E-2</v>
      </c>
      <c r="N19" s="20">
        <f>SUM(D19,F19,H19)</f>
        <v>3642</v>
      </c>
      <c r="O19" s="31">
        <f>N19/$C19</f>
        <v>0.90822942643391524</v>
      </c>
      <c r="P19" s="37"/>
    </row>
    <row r="20" spans="1:16" s="12" customFormat="1" ht="12">
      <c r="A20" s="35" t="s">
        <v>19</v>
      </c>
      <c r="B20" s="17">
        <v>610</v>
      </c>
      <c r="C20" s="30">
        <v>610</v>
      </c>
      <c r="D20" s="18">
        <v>357</v>
      </c>
      <c r="E20" s="16">
        <f t="shared" si="0"/>
        <v>0.58524590163934431</v>
      </c>
      <c r="F20" s="18">
        <v>172</v>
      </c>
      <c r="G20" s="16">
        <f t="shared" si="0"/>
        <v>0.28196721311475409</v>
      </c>
      <c r="H20" s="18">
        <v>67</v>
      </c>
      <c r="I20" s="16">
        <f t="shared" si="0"/>
        <v>0.10983606557377049</v>
      </c>
      <c r="J20" s="48">
        <v>14</v>
      </c>
      <c r="K20" s="16">
        <f t="shared" si="0"/>
        <v>2.2950819672131147E-2</v>
      </c>
      <c r="L20" s="18">
        <v>0</v>
      </c>
      <c r="M20" s="16">
        <f t="shared" si="5"/>
        <v>0</v>
      </c>
      <c r="N20" s="18">
        <f t="shared" ref="N20:N64" si="6">SUM(D20,F20,H20)</f>
        <v>596</v>
      </c>
      <c r="O20" s="16">
        <f t="shared" ref="O20:O65" si="7">N20/$C20</f>
        <v>0.9770491803278688</v>
      </c>
      <c r="P20" s="32">
        <f>RANK(O20,O$20:O$33,0)</f>
        <v>1</v>
      </c>
    </row>
    <row r="21" spans="1:16" s="12" customFormat="1" ht="12">
      <c r="A21" s="35" t="s">
        <v>20</v>
      </c>
      <c r="B21" s="33">
        <v>706</v>
      </c>
      <c r="C21" s="30">
        <v>706</v>
      </c>
      <c r="D21" s="18">
        <v>336</v>
      </c>
      <c r="E21" s="16">
        <v>0.47592067988668557</v>
      </c>
      <c r="F21" s="18">
        <v>214</v>
      </c>
      <c r="G21" s="16">
        <v>0.30311614730878189</v>
      </c>
      <c r="H21" s="18">
        <v>137</v>
      </c>
      <c r="I21" s="16">
        <v>0.19405099150141644</v>
      </c>
      <c r="J21" s="18">
        <v>19</v>
      </c>
      <c r="K21" s="16">
        <v>2.6912181303116147E-2</v>
      </c>
      <c r="L21" s="18">
        <v>0</v>
      </c>
      <c r="M21" s="16">
        <f t="shared" si="5"/>
        <v>0</v>
      </c>
      <c r="N21" s="18">
        <f t="shared" si="6"/>
        <v>687</v>
      </c>
      <c r="O21" s="16">
        <f t="shared" si="7"/>
        <v>0.97308781869688388</v>
      </c>
      <c r="P21" s="32">
        <f t="shared" ref="P21:P33" si="8">RANK(O21,O$20:O$33,0)</f>
        <v>2</v>
      </c>
    </row>
    <row r="22" spans="1:16" s="12" customFormat="1" ht="12">
      <c r="A22" s="35" t="s">
        <v>21</v>
      </c>
      <c r="B22" s="17">
        <v>555</v>
      </c>
      <c r="C22" s="30">
        <f t="shared" ref="C21:C26" si="9">SUM(D22,F22,H22,J22,L22)</f>
        <v>555</v>
      </c>
      <c r="D22" s="18">
        <v>183</v>
      </c>
      <c r="E22" s="16">
        <f t="shared" si="0"/>
        <v>0.32972972972972975</v>
      </c>
      <c r="F22" s="18">
        <v>154</v>
      </c>
      <c r="G22" s="16">
        <f t="shared" si="0"/>
        <v>0.27747747747747747</v>
      </c>
      <c r="H22" s="18">
        <v>153</v>
      </c>
      <c r="I22" s="16">
        <f t="shared" si="0"/>
        <v>0.27567567567567569</v>
      </c>
      <c r="J22" s="48">
        <v>62</v>
      </c>
      <c r="K22" s="16">
        <f t="shared" si="0"/>
        <v>0.11171171171171171</v>
      </c>
      <c r="L22" s="18">
        <v>3</v>
      </c>
      <c r="M22" s="16">
        <f t="shared" si="5"/>
        <v>5.4054054054054057E-3</v>
      </c>
      <c r="N22" s="18">
        <f t="shared" si="6"/>
        <v>490</v>
      </c>
      <c r="O22" s="16">
        <f t="shared" si="7"/>
        <v>0.88288288288288286</v>
      </c>
      <c r="P22" s="32">
        <f t="shared" si="8"/>
        <v>12</v>
      </c>
    </row>
    <row r="23" spans="1:16" s="12" customFormat="1" ht="12">
      <c r="A23" s="35" t="s">
        <v>22</v>
      </c>
      <c r="B23" s="17">
        <v>332</v>
      </c>
      <c r="C23" s="30">
        <f t="shared" si="9"/>
        <v>332</v>
      </c>
      <c r="D23" s="18">
        <v>95</v>
      </c>
      <c r="E23" s="16">
        <f t="shared" si="0"/>
        <v>0.28614457831325302</v>
      </c>
      <c r="F23" s="18">
        <v>121</v>
      </c>
      <c r="G23" s="16">
        <f t="shared" si="0"/>
        <v>0.36445783132530118</v>
      </c>
      <c r="H23" s="18">
        <v>88</v>
      </c>
      <c r="I23" s="16">
        <f t="shared" si="0"/>
        <v>0.26506024096385544</v>
      </c>
      <c r="J23" s="18">
        <v>26</v>
      </c>
      <c r="K23" s="16">
        <f t="shared" si="0"/>
        <v>7.8313253012048195E-2</v>
      </c>
      <c r="L23" s="18">
        <v>2</v>
      </c>
      <c r="M23" s="16">
        <f t="shared" si="5"/>
        <v>6.024096385542169E-3</v>
      </c>
      <c r="N23" s="18">
        <f t="shared" si="6"/>
        <v>304</v>
      </c>
      <c r="O23" s="16">
        <f t="shared" si="7"/>
        <v>0.91566265060240959</v>
      </c>
      <c r="P23" s="32">
        <f t="shared" si="8"/>
        <v>7</v>
      </c>
    </row>
    <row r="24" spans="1:16" s="12" customFormat="1" ht="12">
      <c r="A24" s="35" t="s">
        <v>23</v>
      </c>
      <c r="B24" s="17">
        <v>362</v>
      </c>
      <c r="C24" s="30">
        <f t="shared" si="9"/>
        <v>362</v>
      </c>
      <c r="D24" s="18">
        <v>80</v>
      </c>
      <c r="E24" s="16">
        <f t="shared" si="0"/>
        <v>0.22099447513812154</v>
      </c>
      <c r="F24" s="18">
        <v>121</v>
      </c>
      <c r="G24" s="16">
        <f t="shared" si="0"/>
        <v>0.33425414364640882</v>
      </c>
      <c r="H24" s="18">
        <v>122</v>
      </c>
      <c r="I24" s="16">
        <f t="shared" si="0"/>
        <v>0.33701657458563539</v>
      </c>
      <c r="J24" s="18">
        <v>39</v>
      </c>
      <c r="K24" s="16">
        <f t="shared" si="0"/>
        <v>0.10773480662983426</v>
      </c>
      <c r="L24" s="18">
        <v>0</v>
      </c>
      <c r="M24" s="16">
        <f t="shared" si="5"/>
        <v>0</v>
      </c>
      <c r="N24" s="18">
        <f t="shared" si="6"/>
        <v>323</v>
      </c>
      <c r="O24" s="16">
        <f t="shared" si="7"/>
        <v>0.89226519337016574</v>
      </c>
      <c r="P24" s="32">
        <f t="shared" si="8"/>
        <v>10</v>
      </c>
    </row>
    <row r="25" spans="1:16" s="12" customFormat="1" ht="12">
      <c r="A25" s="36" t="s">
        <v>24</v>
      </c>
      <c r="B25" s="17">
        <v>260</v>
      </c>
      <c r="C25" s="30">
        <f t="shared" si="9"/>
        <v>260</v>
      </c>
      <c r="D25" s="18">
        <v>86</v>
      </c>
      <c r="E25" s="16">
        <f t="shared" si="0"/>
        <v>0.33076923076923076</v>
      </c>
      <c r="F25" s="18">
        <v>100</v>
      </c>
      <c r="G25" s="16">
        <f t="shared" si="0"/>
        <v>0.38461538461538464</v>
      </c>
      <c r="H25" s="18">
        <v>58</v>
      </c>
      <c r="I25" s="16">
        <f t="shared" si="0"/>
        <v>0.22307692307692309</v>
      </c>
      <c r="J25" s="48">
        <v>16</v>
      </c>
      <c r="K25" s="16">
        <f t="shared" si="0"/>
        <v>6.1538461538461542E-2</v>
      </c>
      <c r="L25" s="18"/>
      <c r="M25" s="16">
        <f t="shared" si="5"/>
        <v>0</v>
      </c>
      <c r="N25" s="18">
        <f t="shared" si="6"/>
        <v>244</v>
      </c>
      <c r="O25" s="16">
        <f t="shared" si="7"/>
        <v>0.93846153846153846</v>
      </c>
      <c r="P25" s="32">
        <f t="shared" si="8"/>
        <v>6</v>
      </c>
    </row>
    <row r="26" spans="1:16" s="12" customFormat="1" ht="12">
      <c r="A26" s="36" t="s">
        <v>25</v>
      </c>
      <c r="B26" s="17">
        <v>267</v>
      </c>
      <c r="C26" s="30">
        <f t="shared" si="9"/>
        <v>267</v>
      </c>
      <c r="D26" s="18">
        <v>44</v>
      </c>
      <c r="E26" s="16">
        <f t="shared" si="0"/>
        <v>0.16479400749063669</v>
      </c>
      <c r="F26" s="18">
        <v>111</v>
      </c>
      <c r="G26" s="16">
        <f t="shared" si="0"/>
        <v>0.4157303370786517</v>
      </c>
      <c r="H26" s="18">
        <v>99</v>
      </c>
      <c r="I26" s="16">
        <f t="shared" si="0"/>
        <v>0.3707865168539326</v>
      </c>
      <c r="J26" s="48">
        <v>13</v>
      </c>
      <c r="K26" s="16">
        <f t="shared" si="0"/>
        <v>4.8689138576779027E-2</v>
      </c>
      <c r="L26" s="18">
        <v>0</v>
      </c>
      <c r="M26" s="16">
        <f t="shared" si="5"/>
        <v>0</v>
      </c>
      <c r="N26" s="18">
        <f t="shared" si="6"/>
        <v>254</v>
      </c>
      <c r="O26" s="16">
        <f t="shared" si="7"/>
        <v>0.95131086142322097</v>
      </c>
      <c r="P26" s="32">
        <f t="shared" si="8"/>
        <v>4</v>
      </c>
    </row>
    <row r="27" spans="1:16" s="12" customFormat="1" ht="12">
      <c r="A27" s="35" t="s">
        <v>26</v>
      </c>
      <c r="B27" s="17">
        <v>113</v>
      </c>
      <c r="C27" s="30">
        <f t="shared" ref="C27:C30" si="10">SUM(D27,F27,H27,J27,L27)</f>
        <v>113</v>
      </c>
      <c r="D27" s="18">
        <v>20</v>
      </c>
      <c r="E27" s="16">
        <f t="shared" si="0"/>
        <v>0.17699115044247787</v>
      </c>
      <c r="F27" s="18">
        <v>40</v>
      </c>
      <c r="G27" s="16">
        <f t="shared" si="0"/>
        <v>0.35398230088495575</v>
      </c>
      <c r="H27" s="18">
        <v>34</v>
      </c>
      <c r="I27" s="16">
        <f t="shared" si="0"/>
        <v>0.30088495575221241</v>
      </c>
      <c r="J27" s="48">
        <v>17</v>
      </c>
      <c r="K27" s="16">
        <f t="shared" si="0"/>
        <v>0.15044247787610621</v>
      </c>
      <c r="L27" s="18">
        <v>2</v>
      </c>
      <c r="M27" s="16">
        <f t="shared" si="5"/>
        <v>1.7699115044247787E-2</v>
      </c>
      <c r="N27" s="18">
        <f t="shared" si="6"/>
        <v>94</v>
      </c>
      <c r="O27" s="16">
        <f t="shared" si="7"/>
        <v>0.83185840707964598</v>
      </c>
      <c r="P27" s="32">
        <f t="shared" si="8"/>
        <v>13</v>
      </c>
    </row>
    <row r="28" spans="1:16" s="12" customFormat="1" ht="12">
      <c r="A28" s="35" t="s">
        <v>27</v>
      </c>
      <c r="B28" s="33">
        <v>159</v>
      </c>
      <c r="C28" s="30">
        <f t="shared" si="10"/>
        <v>159</v>
      </c>
      <c r="D28" s="18">
        <v>30</v>
      </c>
      <c r="E28" s="16">
        <f t="shared" si="0"/>
        <v>0.18867924528301888</v>
      </c>
      <c r="F28" s="18">
        <v>59</v>
      </c>
      <c r="G28" s="16">
        <f t="shared" si="0"/>
        <v>0.37106918238993708</v>
      </c>
      <c r="H28" s="18">
        <v>53</v>
      </c>
      <c r="I28" s="16">
        <f t="shared" si="0"/>
        <v>0.33333333333333331</v>
      </c>
      <c r="J28" s="18">
        <v>15</v>
      </c>
      <c r="K28" s="16">
        <f t="shared" si="0"/>
        <v>9.4339622641509441E-2</v>
      </c>
      <c r="L28" s="18">
        <v>2</v>
      </c>
      <c r="M28" s="16">
        <f t="shared" si="5"/>
        <v>1.2578616352201259E-2</v>
      </c>
      <c r="N28" s="18">
        <f t="shared" si="6"/>
        <v>142</v>
      </c>
      <c r="O28" s="16">
        <f t="shared" si="7"/>
        <v>0.89308176100628933</v>
      </c>
      <c r="P28" s="32">
        <f t="shared" si="8"/>
        <v>9</v>
      </c>
    </row>
    <row r="29" spans="1:16" s="12" customFormat="1">
      <c r="A29" s="35" t="s">
        <v>28</v>
      </c>
      <c r="B29" s="30">
        <v>94</v>
      </c>
      <c r="C29" s="30">
        <f t="shared" si="10"/>
        <v>94</v>
      </c>
      <c r="D29" s="18">
        <v>12</v>
      </c>
      <c r="E29" s="16">
        <f t="shared" si="0"/>
        <v>0.1276595744680851</v>
      </c>
      <c r="F29" s="18">
        <v>32</v>
      </c>
      <c r="G29" s="16">
        <f t="shared" si="0"/>
        <v>0.34042553191489361</v>
      </c>
      <c r="H29" s="18">
        <v>39</v>
      </c>
      <c r="I29" s="16">
        <f t="shared" si="0"/>
        <v>0.41489361702127658</v>
      </c>
      <c r="J29" s="52">
        <v>10</v>
      </c>
      <c r="K29" s="16">
        <f t="shared" si="0"/>
        <v>0.10638297872340426</v>
      </c>
      <c r="L29" s="18">
        <v>1</v>
      </c>
      <c r="M29" s="16">
        <f t="shared" si="5"/>
        <v>1.0638297872340425E-2</v>
      </c>
      <c r="N29" s="18">
        <f t="shared" si="6"/>
        <v>83</v>
      </c>
      <c r="O29" s="16">
        <f t="shared" si="7"/>
        <v>0.88297872340425532</v>
      </c>
      <c r="P29" s="32">
        <f t="shared" si="8"/>
        <v>11</v>
      </c>
    </row>
    <row r="30" spans="1:16" s="12" customFormat="1" ht="12">
      <c r="A30" s="35" t="s">
        <v>29</v>
      </c>
      <c r="B30" s="33">
        <v>194</v>
      </c>
      <c r="C30" s="30">
        <v>194</v>
      </c>
      <c r="D30" s="18">
        <v>47</v>
      </c>
      <c r="E30" s="16">
        <v>0.2422680412371134</v>
      </c>
      <c r="F30" s="18">
        <v>82</v>
      </c>
      <c r="G30" s="16">
        <v>0.42268041237113402</v>
      </c>
      <c r="H30" s="18">
        <v>54</v>
      </c>
      <c r="I30" s="16">
        <v>0.27835051546391754</v>
      </c>
      <c r="J30" s="18">
        <v>10</v>
      </c>
      <c r="K30" s="16">
        <v>5.1546391752577317E-2</v>
      </c>
      <c r="L30" s="18">
        <v>1</v>
      </c>
      <c r="M30" s="16">
        <f t="shared" si="5"/>
        <v>5.1546391752577319E-3</v>
      </c>
      <c r="N30" s="18">
        <f t="shared" si="6"/>
        <v>183</v>
      </c>
      <c r="O30" s="16">
        <f t="shared" si="7"/>
        <v>0.94329896907216493</v>
      </c>
      <c r="P30" s="32">
        <f t="shared" si="8"/>
        <v>5</v>
      </c>
    </row>
    <row r="31" spans="1:16" s="12" customFormat="1" ht="12">
      <c r="A31" s="35" t="s">
        <v>30</v>
      </c>
      <c r="B31" s="17">
        <v>324</v>
      </c>
      <c r="C31" s="30">
        <v>324</v>
      </c>
      <c r="D31" s="18">
        <v>93</v>
      </c>
      <c r="E31" s="16">
        <f t="shared" si="0"/>
        <v>0.28703703703703703</v>
      </c>
      <c r="F31" s="18">
        <v>111</v>
      </c>
      <c r="G31" s="16">
        <f t="shared" si="0"/>
        <v>0.34259259259259262</v>
      </c>
      <c r="H31" s="18">
        <v>90</v>
      </c>
      <c r="I31" s="16">
        <f t="shared" si="0"/>
        <v>0.27777777777777779</v>
      </c>
      <c r="J31" s="18">
        <v>28</v>
      </c>
      <c r="K31" s="16">
        <f t="shared" si="0"/>
        <v>8.6419753086419748E-2</v>
      </c>
      <c r="L31" s="18">
        <v>2</v>
      </c>
      <c r="M31" s="16">
        <f t="shared" si="5"/>
        <v>6.1728395061728392E-3</v>
      </c>
      <c r="N31" s="18">
        <f t="shared" si="6"/>
        <v>294</v>
      </c>
      <c r="O31" s="16">
        <f t="shared" si="7"/>
        <v>0.90740740740740744</v>
      </c>
      <c r="P31" s="32">
        <f t="shared" si="8"/>
        <v>8</v>
      </c>
    </row>
    <row r="32" spans="1:16" s="12" customFormat="1" ht="12">
      <c r="A32" s="35" t="s">
        <v>31</v>
      </c>
      <c r="B32" s="17">
        <v>99</v>
      </c>
      <c r="C32" s="30">
        <v>99</v>
      </c>
      <c r="D32" s="18">
        <v>22</v>
      </c>
      <c r="E32" s="16">
        <f t="shared" si="0"/>
        <v>0.22222222222222221</v>
      </c>
      <c r="F32" s="18">
        <v>47</v>
      </c>
      <c r="G32" s="16">
        <f t="shared" si="0"/>
        <v>0.47474747474747475</v>
      </c>
      <c r="H32" s="18">
        <v>26</v>
      </c>
      <c r="I32" s="16">
        <f t="shared" si="0"/>
        <v>0.26262626262626265</v>
      </c>
      <c r="J32" s="42">
        <v>4</v>
      </c>
      <c r="K32" s="16">
        <f t="shared" si="0"/>
        <v>4.0404040404040407E-2</v>
      </c>
      <c r="L32" s="18"/>
      <c r="M32" s="16">
        <f t="shared" si="5"/>
        <v>0</v>
      </c>
      <c r="N32" s="18">
        <f t="shared" si="6"/>
        <v>95</v>
      </c>
      <c r="O32" s="16">
        <f t="shared" si="7"/>
        <v>0.95959595959595956</v>
      </c>
      <c r="P32" s="32">
        <f t="shared" si="8"/>
        <v>3</v>
      </c>
    </row>
    <row r="33" spans="1:16" s="12" customFormat="1" ht="12">
      <c r="A33" s="35" t="s">
        <v>32</v>
      </c>
      <c r="B33" s="33">
        <v>22</v>
      </c>
      <c r="C33" s="30">
        <v>22</v>
      </c>
      <c r="D33" s="18">
        <v>6</v>
      </c>
      <c r="E33" s="16">
        <f t="shared" si="0"/>
        <v>0.27272727272727271</v>
      </c>
      <c r="F33" s="18">
        <v>5</v>
      </c>
      <c r="G33" s="16">
        <f t="shared" si="0"/>
        <v>0.22727272727272727</v>
      </c>
      <c r="H33" s="18">
        <v>6</v>
      </c>
      <c r="I33" s="16">
        <f t="shared" si="0"/>
        <v>0.27272727272727271</v>
      </c>
      <c r="J33" s="18">
        <v>5</v>
      </c>
      <c r="K33" s="16">
        <f t="shared" si="0"/>
        <v>0.22727272727272727</v>
      </c>
      <c r="L33" s="18">
        <v>0</v>
      </c>
      <c r="M33" s="16">
        <f t="shared" si="5"/>
        <v>0</v>
      </c>
      <c r="N33" s="18">
        <f t="shared" si="6"/>
        <v>17</v>
      </c>
      <c r="O33" s="16">
        <f t="shared" si="7"/>
        <v>0.77272727272727271</v>
      </c>
      <c r="P33" s="32">
        <f t="shared" si="8"/>
        <v>14</v>
      </c>
    </row>
    <row r="34" spans="1:16" s="38" customFormat="1" ht="12">
      <c r="A34" s="29" t="s">
        <v>34</v>
      </c>
      <c r="B34" s="29">
        <f>SUM(B20:B33)</f>
        <v>4097</v>
      </c>
      <c r="C34" s="34">
        <f>SUM(D34,F34,H34,J34,L34)</f>
        <v>4097</v>
      </c>
      <c r="D34" s="29">
        <f>SUM(D20:D33)</f>
        <v>1411</v>
      </c>
      <c r="E34" s="31">
        <f t="shared" si="0"/>
        <v>0.34439834024896265</v>
      </c>
      <c r="F34" s="29">
        <f>SUM(F20:F33)</f>
        <v>1369</v>
      </c>
      <c r="G34" s="31">
        <f t="shared" si="0"/>
        <v>0.33414693678301194</v>
      </c>
      <c r="H34" s="29">
        <f>SUM(H20:H33)</f>
        <v>1026</v>
      </c>
      <c r="I34" s="31">
        <f t="shared" si="0"/>
        <v>0.25042714181108128</v>
      </c>
      <c r="J34" s="29">
        <f>SUM(J20:J33)</f>
        <v>278</v>
      </c>
      <c r="K34" s="31">
        <f t="shared" si="0"/>
        <v>6.7854527703197456E-2</v>
      </c>
      <c r="L34" s="29">
        <f>SUM(L20:L33)</f>
        <v>13</v>
      </c>
      <c r="M34" s="31">
        <f t="shared" si="5"/>
        <v>3.1730534537466439E-3</v>
      </c>
      <c r="N34" s="20">
        <f t="shared" si="6"/>
        <v>3806</v>
      </c>
      <c r="O34" s="31">
        <f t="shared" si="7"/>
        <v>0.92897241884305592</v>
      </c>
      <c r="P34" s="37"/>
    </row>
    <row r="35" spans="1:16" s="12" customFormat="1" ht="12">
      <c r="A35" s="35" t="s">
        <v>19</v>
      </c>
      <c r="B35" s="17">
        <v>495</v>
      </c>
      <c r="C35" s="30">
        <f t="shared" ref="C35:C42" si="11">SUM(D35,F35,H35,J35,L35)</f>
        <v>495</v>
      </c>
      <c r="D35" s="18">
        <v>273</v>
      </c>
      <c r="E35" s="16">
        <f t="shared" si="0"/>
        <v>0.55151515151515151</v>
      </c>
      <c r="F35" s="18">
        <v>144</v>
      </c>
      <c r="G35" s="16">
        <f t="shared" si="0"/>
        <v>0.29090909090909089</v>
      </c>
      <c r="H35" s="18">
        <v>67</v>
      </c>
      <c r="I35" s="16">
        <f t="shared" si="0"/>
        <v>0.13535353535353536</v>
      </c>
      <c r="J35" s="48">
        <v>11</v>
      </c>
      <c r="K35" s="16">
        <f t="shared" si="0"/>
        <v>2.2222222222222223E-2</v>
      </c>
      <c r="L35" s="18">
        <v>0</v>
      </c>
      <c r="M35" s="16">
        <f t="shared" si="5"/>
        <v>0</v>
      </c>
      <c r="N35" s="18">
        <f t="shared" si="6"/>
        <v>484</v>
      </c>
      <c r="O35" s="16">
        <f t="shared" si="7"/>
        <v>0.97777777777777775</v>
      </c>
      <c r="P35" s="32">
        <f>RANK(O35,O$35:O$48,0)</f>
        <v>3</v>
      </c>
    </row>
    <row r="36" spans="1:16" s="12" customFormat="1" ht="12">
      <c r="A36" s="35" t="s">
        <v>20</v>
      </c>
      <c r="B36" s="33">
        <v>470</v>
      </c>
      <c r="C36" s="30">
        <v>470</v>
      </c>
      <c r="D36" s="18">
        <v>189</v>
      </c>
      <c r="E36" s="16">
        <v>0.40212765957446811</v>
      </c>
      <c r="F36" s="18">
        <v>164</v>
      </c>
      <c r="G36" s="16">
        <v>0.34893617021276596</v>
      </c>
      <c r="H36" s="18">
        <v>107</v>
      </c>
      <c r="I36" s="16">
        <v>0.2276595744680851</v>
      </c>
      <c r="J36" s="18">
        <v>8</v>
      </c>
      <c r="K36" s="16">
        <v>1.7021276595744681E-2</v>
      </c>
      <c r="L36" s="18">
        <v>2</v>
      </c>
      <c r="M36" s="16">
        <f t="shared" si="5"/>
        <v>4.2553191489361703E-3</v>
      </c>
      <c r="N36" s="18">
        <f t="shared" si="6"/>
        <v>460</v>
      </c>
      <c r="O36" s="16">
        <f t="shared" si="7"/>
        <v>0.97872340425531912</v>
      </c>
      <c r="P36" s="32">
        <f t="shared" ref="P36:P48" si="12">RANK(O36,O$35:O$48,0)</f>
        <v>2</v>
      </c>
    </row>
    <row r="37" spans="1:16" s="12" customFormat="1" ht="12">
      <c r="A37" s="35" t="s">
        <v>21</v>
      </c>
      <c r="B37" s="17">
        <v>329</v>
      </c>
      <c r="C37" s="30">
        <f t="shared" si="11"/>
        <v>329</v>
      </c>
      <c r="D37" s="18">
        <v>81</v>
      </c>
      <c r="E37" s="16">
        <f t="shared" si="0"/>
        <v>0.24620060790273557</v>
      </c>
      <c r="F37" s="18">
        <v>86</v>
      </c>
      <c r="G37" s="16">
        <f t="shared" si="0"/>
        <v>0.26139817629179329</v>
      </c>
      <c r="H37" s="18">
        <v>100</v>
      </c>
      <c r="I37" s="16">
        <f t="shared" si="0"/>
        <v>0.303951367781155</v>
      </c>
      <c r="J37" s="48">
        <v>46</v>
      </c>
      <c r="K37" s="16">
        <f t="shared" si="0"/>
        <v>0.1398176291793313</v>
      </c>
      <c r="L37" s="18">
        <v>16</v>
      </c>
      <c r="M37" s="16">
        <f t="shared" si="5"/>
        <v>4.8632218844984802E-2</v>
      </c>
      <c r="N37" s="18">
        <f t="shared" si="6"/>
        <v>267</v>
      </c>
      <c r="O37" s="16">
        <f t="shared" si="7"/>
        <v>0.81155015197568392</v>
      </c>
      <c r="P37" s="32">
        <f t="shared" si="12"/>
        <v>12</v>
      </c>
    </row>
    <row r="38" spans="1:16" s="12" customFormat="1" ht="12">
      <c r="A38" s="35" t="s">
        <v>22</v>
      </c>
      <c r="B38" s="17">
        <v>377</v>
      </c>
      <c r="C38" s="30">
        <f t="shared" si="11"/>
        <v>377</v>
      </c>
      <c r="D38" s="18">
        <v>81</v>
      </c>
      <c r="E38" s="16">
        <f t="shared" si="0"/>
        <v>0.21485411140583555</v>
      </c>
      <c r="F38" s="18">
        <v>140</v>
      </c>
      <c r="G38" s="16">
        <f t="shared" si="0"/>
        <v>0.3713527851458886</v>
      </c>
      <c r="H38" s="18">
        <v>117</v>
      </c>
      <c r="I38" s="16">
        <f t="shared" si="0"/>
        <v>0.31034482758620691</v>
      </c>
      <c r="J38" s="18">
        <v>35</v>
      </c>
      <c r="K38" s="16">
        <f t="shared" si="0"/>
        <v>9.2838196286472149E-2</v>
      </c>
      <c r="L38" s="18">
        <v>4</v>
      </c>
      <c r="M38" s="16">
        <f t="shared" si="5"/>
        <v>1.0610079575596816E-2</v>
      </c>
      <c r="N38" s="18">
        <f t="shared" si="6"/>
        <v>338</v>
      </c>
      <c r="O38" s="16">
        <f t="shared" si="7"/>
        <v>0.89655172413793105</v>
      </c>
      <c r="P38" s="32">
        <f t="shared" si="12"/>
        <v>8</v>
      </c>
    </row>
    <row r="39" spans="1:16" s="12" customFormat="1" ht="12">
      <c r="A39" s="35" t="s">
        <v>23</v>
      </c>
      <c r="B39" s="17">
        <v>295</v>
      </c>
      <c r="C39" s="30">
        <f t="shared" si="11"/>
        <v>295</v>
      </c>
      <c r="D39" s="18">
        <v>61</v>
      </c>
      <c r="E39" s="16">
        <f t="shared" si="0"/>
        <v>0.20677966101694914</v>
      </c>
      <c r="F39" s="18">
        <v>119</v>
      </c>
      <c r="G39" s="16">
        <f t="shared" si="0"/>
        <v>0.4033898305084746</v>
      </c>
      <c r="H39" s="18">
        <v>86</v>
      </c>
      <c r="I39" s="16">
        <f t="shared" si="0"/>
        <v>0.29152542372881357</v>
      </c>
      <c r="J39" s="18">
        <v>27</v>
      </c>
      <c r="K39" s="16">
        <f t="shared" si="0"/>
        <v>9.152542372881356E-2</v>
      </c>
      <c r="L39" s="18">
        <v>2</v>
      </c>
      <c r="M39" s="16">
        <f t="shared" si="5"/>
        <v>6.7796610169491523E-3</v>
      </c>
      <c r="N39" s="18">
        <f t="shared" si="6"/>
        <v>266</v>
      </c>
      <c r="O39" s="16">
        <f t="shared" si="7"/>
        <v>0.90169491525423728</v>
      </c>
      <c r="P39" s="32">
        <f t="shared" si="12"/>
        <v>7</v>
      </c>
    </row>
    <row r="40" spans="1:16" s="12" customFormat="1" ht="12">
      <c r="A40" s="36" t="s">
        <v>24</v>
      </c>
      <c r="B40" s="17">
        <v>241</v>
      </c>
      <c r="C40" s="30">
        <f t="shared" si="11"/>
        <v>241</v>
      </c>
      <c r="D40" s="18">
        <v>69</v>
      </c>
      <c r="E40" s="16">
        <f t="shared" si="0"/>
        <v>0.2863070539419087</v>
      </c>
      <c r="F40" s="18">
        <v>92</v>
      </c>
      <c r="G40" s="16">
        <f t="shared" si="0"/>
        <v>0.38174273858921159</v>
      </c>
      <c r="H40" s="18">
        <v>70</v>
      </c>
      <c r="I40" s="16">
        <f t="shared" si="0"/>
        <v>0.29045643153526973</v>
      </c>
      <c r="J40" s="48">
        <v>8</v>
      </c>
      <c r="K40" s="16">
        <f t="shared" si="0"/>
        <v>3.3195020746887967E-2</v>
      </c>
      <c r="L40" s="18">
        <v>2</v>
      </c>
      <c r="M40" s="16">
        <f t="shared" si="5"/>
        <v>8.2987551867219917E-3</v>
      </c>
      <c r="N40" s="18">
        <f t="shared" si="6"/>
        <v>231</v>
      </c>
      <c r="O40" s="16">
        <f t="shared" si="7"/>
        <v>0.95850622406639008</v>
      </c>
      <c r="P40" s="32">
        <f t="shared" si="12"/>
        <v>4</v>
      </c>
    </row>
    <row r="41" spans="1:16" s="12" customFormat="1" ht="12">
      <c r="A41" s="36" t="s">
        <v>25</v>
      </c>
      <c r="B41" s="17">
        <v>242</v>
      </c>
      <c r="C41" s="30">
        <f t="shared" si="11"/>
        <v>242</v>
      </c>
      <c r="D41" s="18">
        <v>25</v>
      </c>
      <c r="E41" s="16">
        <f t="shared" si="0"/>
        <v>0.10330578512396695</v>
      </c>
      <c r="F41" s="18">
        <v>97</v>
      </c>
      <c r="G41" s="16">
        <f t="shared" si="0"/>
        <v>0.40082644628099173</v>
      </c>
      <c r="H41" s="18">
        <v>103</v>
      </c>
      <c r="I41" s="16">
        <f t="shared" si="0"/>
        <v>0.42561983471074383</v>
      </c>
      <c r="J41" s="48">
        <v>15</v>
      </c>
      <c r="K41" s="16">
        <f t="shared" si="0"/>
        <v>6.1983471074380167E-2</v>
      </c>
      <c r="L41" s="18">
        <v>2</v>
      </c>
      <c r="M41" s="16">
        <f t="shared" si="5"/>
        <v>8.2644628099173556E-3</v>
      </c>
      <c r="N41" s="18">
        <f t="shared" si="6"/>
        <v>225</v>
      </c>
      <c r="O41" s="16">
        <f t="shared" si="7"/>
        <v>0.92975206611570249</v>
      </c>
      <c r="P41" s="32">
        <f t="shared" si="12"/>
        <v>5</v>
      </c>
    </row>
    <row r="42" spans="1:16" s="12" customFormat="1" ht="12">
      <c r="A42" s="35" t="s">
        <v>26</v>
      </c>
      <c r="B42" s="17">
        <v>126</v>
      </c>
      <c r="C42" s="30">
        <f t="shared" si="11"/>
        <v>126</v>
      </c>
      <c r="D42" s="18">
        <v>14</v>
      </c>
      <c r="E42" s="16">
        <f t="shared" si="0"/>
        <v>0.1111111111111111</v>
      </c>
      <c r="F42" s="18">
        <v>22</v>
      </c>
      <c r="G42" s="16">
        <f t="shared" si="0"/>
        <v>0.17460317460317459</v>
      </c>
      <c r="H42" s="18">
        <v>56</v>
      </c>
      <c r="I42" s="16">
        <f t="shared" si="0"/>
        <v>0.44444444444444442</v>
      </c>
      <c r="J42" s="48">
        <v>27</v>
      </c>
      <c r="K42" s="16">
        <f t="shared" si="0"/>
        <v>0.21428571428571427</v>
      </c>
      <c r="L42" s="18">
        <v>7</v>
      </c>
      <c r="M42" s="16">
        <f t="shared" si="5"/>
        <v>5.5555555555555552E-2</v>
      </c>
      <c r="N42" s="18">
        <f t="shared" si="6"/>
        <v>92</v>
      </c>
      <c r="O42" s="16">
        <f t="shared" si="7"/>
        <v>0.73015873015873012</v>
      </c>
      <c r="P42" s="32">
        <f t="shared" si="12"/>
        <v>13</v>
      </c>
    </row>
    <row r="43" spans="1:16" s="12" customFormat="1" ht="12">
      <c r="A43" s="35" t="s">
        <v>27</v>
      </c>
      <c r="B43" s="33">
        <v>149</v>
      </c>
      <c r="C43" s="30">
        <f t="shared" ref="C43:C45" si="13">SUM(D43,F43,H43,J43,L43)</f>
        <v>149</v>
      </c>
      <c r="D43" s="18">
        <v>22</v>
      </c>
      <c r="E43" s="16">
        <f t="shared" si="0"/>
        <v>0.1476510067114094</v>
      </c>
      <c r="F43" s="18">
        <v>47</v>
      </c>
      <c r="G43" s="16">
        <f t="shared" si="0"/>
        <v>0.31543624161073824</v>
      </c>
      <c r="H43" s="18">
        <v>61</v>
      </c>
      <c r="I43" s="16">
        <f t="shared" si="0"/>
        <v>0.40939597315436244</v>
      </c>
      <c r="J43" s="18">
        <v>19</v>
      </c>
      <c r="K43" s="16">
        <f t="shared" si="0"/>
        <v>0.12751677852348994</v>
      </c>
      <c r="L43" s="18">
        <v>0</v>
      </c>
      <c r="M43" s="16">
        <f t="shared" si="5"/>
        <v>0</v>
      </c>
      <c r="N43" s="18">
        <f t="shared" si="6"/>
        <v>130</v>
      </c>
      <c r="O43" s="16">
        <f t="shared" si="7"/>
        <v>0.87248322147651003</v>
      </c>
      <c r="P43" s="32">
        <f t="shared" si="12"/>
        <v>10</v>
      </c>
    </row>
    <row r="44" spans="1:16" s="12" customFormat="1">
      <c r="A44" s="35" t="s">
        <v>28</v>
      </c>
      <c r="B44" s="30">
        <v>75</v>
      </c>
      <c r="C44" s="30">
        <f t="shared" si="13"/>
        <v>75</v>
      </c>
      <c r="D44" s="18">
        <v>10</v>
      </c>
      <c r="E44" s="16">
        <f t="shared" si="0"/>
        <v>0.13333333333333333</v>
      </c>
      <c r="F44" s="18">
        <v>17</v>
      </c>
      <c r="G44" s="16">
        <f t="shared" si="0"/>
        <v>0.22666666666666666</v>
      </c>
      <c r="H44" s="18">
        <v>23</v>
      </c>
      <c r="I44" s="16">
        <f t="shared" si="0"/>
        <v>0.30666666666666664</v>
      </c>
      <c r="J44" s="52">
        <v>21</v>
      </c>
      <c r="K44" s="16">
        <f t="shared" si="0"/>
        <v>0.28000000000000003</v>
      </c>
      <c r="L44" s="18">
        <v>4</v>
      </c>
      <c r="M44" s="16">
        <f t="shared" si="5"/>
        <v>5.3333333333333337E-2</v>
      </c>
      <c r="N44" s="18">
        <f t="shared" si="6"/>
        <v>50</v>
      </c>
      <c r="O44" s="16">
        <f t="shared" si="7"/>
        <v>0.66666666666666663</v>
      </c>
      <c r="P44" s="32">
        <f t="shared" si="12"/>
        <v>14</v>
      </c>
    </row>
    <row r="45" spans="1:16" s="12" customFormat="1" ht="12">
      <c r="A45" s="35" t="s">
        <v>29</v>
      </c>
      <c r="B45" s="33">
        <v>131</v>
      </c>
      <c r="C45" s="30">
        <v>131</v>
      </c>
      <c r="D45" s="18">
        <v>20</v>
      </c>
      <c r="E45" s="16">
        <v>0.15267175572519084</v>
      </c>
      <c r="F45" s="18">
        <v>46</v>
      </c>
      <c r="G45" s="16">
        <v>0.35114503816793891</v>
      </c>
      <c r="H45" s="18">
        <v>50</v>
      </c>
      <c r="I45" s="16">
        <v>0.38167938931297712</v>
      </c>
      <c r="J45" s="18">
        <v>11</v>
      </c>
      <c r="K45" s="16">
        <v>8.3969465648854963E-2</v>
      </c>
      <c r="L45" s="18">
        <v>4</v>
      </c>
      <c r="M45" s="16">
        <f t="shared" si="5"/>
        <v>3.0534351145038167E-2</v>
      </c>
      <c r="N45" s="18">
        <f t="shared" si="6"/>
        <v>116</v>
      </c>
      <c r="O45" s="16">
        <f t="shared" si="7"/>
        <v>0.8854961832061069</v>
      </c>
      <c r="P45" s="32">
        <f t="shared" si="12"/>
        <v>9</v>
      </c>
    </row>
    <row r="46" spans="1:16" s="12" customFormat="1" ht="12">
      <c r="A46" s="35" t="s">
        <v>30</v>
      </c>
      <c r="B46" s="17">
        <v>311</v>
      </c>
      <c r="C46" s="30">
        <v>311</v>
      </c>
      <c r="D46" s="18">
        <v>117</v>
      </c>
      <c r="E46" s="16">
        <f t="shared" si="0"/>
        <v>0.3762057877813505</v>
      </c>
      <c r="F46" s="18">
        <v>71</v>
      </c>
      <c r="G46" s="16">
        <f t="shared" si="0"/>
        <v>0.22829581993569131</v>
      </c>
      <c r="H46" s="18">
        <v>83</v>
      </c>
      <c r="I46" s="16">
        <f t="shared" si="0"/>
        <v>0.26688102893890675</v>
      </c>
      <c r="J46" s="18">
        <v>38</v>
      </c>
      <c r="K46" s="16">
        <f t="shared" si="0"/>
        <v>0.12218649517684887</v>
      </c>
      <c r="L46" s="18">
        <v>2</v>
      </c>
      <c r="M46" s="16">
        <f t="shared" si="5"/>
        <v>6.4308681672025723E-3</v>
      </c>
      <c r="N46" s="18">
        <f t="shared" si="6"/>
        <v>271</v>
      </c>
      <c r="O46" s="16">
        <f t="shared" si="7"/>
        <v>0.87138263665594851</v>
      </c>
      <c r="P46" s="32">
        <f t="shared" si="12"/>
        <v>11</v>
      </c>
    </row>
    <row r="47" spans="1:16" s="12" customFormat="1" ht="12">
      <c r="A47" s="35" t="s">
        <v>31</v>
      </c>
      <c r="B47" s="17">
        <v>85</v>
      </c>
      <c r="C47" s="30">
        <v>85</v>
      </c>
      <c r="D47" s="18">
        <v>11</v>
      </c>
      <c r="E47" s="16">
        <f t="shared" si="0"/>
        <v>0.12941176470588237</v>
      </c>
      <c r="F47" s="18">
        <v>23</v>
      </c>
      <c r="G47" s="16">
        <f t="shared" si="0"/>
        <v>0.27058823529411763</v>
      </c>
      <c r="H47" s="18">
        <v>44</v>
      </c>
      <c r="I47" s="16">
        <f t="shared" si="0"/>
        <v>0.51764705882352946</v>
      </c>
      <c r="J47" s="42">
        <v>6</v>
      </c>
      <c r="K47" s="16">
        <f t="shared" si="0"/>
        <v>7.0588235294117646E-2</v>
      </c>
      <c r="L47" s="18">
        <v>1</v>
      </c>
      <c r="M47" s="16">
        <f t="shared" si="5"/>
        <v>1.1764705882352941E-2</v>
      </c>
      <c r="N47" s="18">
        <f t="shared" si="6"/>
        <v>78</v>
      </c>
      <c r="O47" s="16">
        <f t="shared" si="7"/>
        <v>0.91764705882352937</v>
      </c>
      <c r="P47" s="32">
        <f t="shared" si="12"/>
        <v>6</v>
      </c>
    </row>
    <row r="48" spans="1:16" s="12" customFormat="1" ht="12">
      <c r="A48" s="35" t="s">
        <v>32</v>
      </c>
      <c r="B48" s="33">
        <v>39</v>
      </c>
      <c r="C48" s="30">
        <v>39</v>
      </c>
      <c r="D48" s="18">
        <v>3</v>
      </c>
      <c r="E48" s="16">
        <f t="shared" si="0"/>
        <v>7.6923076923076927E-2</v>
      </c>
      <c r="F48" s="18">
        <v>12</v>
      </c>
      <c r="G48" s="16">
        <f t="shared" si="0"/>
        <v>0.30769230769230771</v>
      </c>
      <c r="H48" s="18">
        <v>24</v>
      </c>
      <c r="I48" s="16">
        <f t="shared" si="0"/>
        <v>0.61538461538461542</v>
      </c>
      <c r="J48" s="18">
        <v>0</v>
      </c>
      <c r="K48" s="16">
        <f t="shared" si="0"/>
        <v>0</v>
      </c>
      <c r="L48" s="18">
        <v>0</v>
      </c>
      <c r="M48" s="16">
        <f t="shared" si="5"/>
        <v>0</v>
      </c>
      <c r="N48" s="18">
        <f t="shared" si="6"/>
        <v>39</v>
      </c>
      <c r="O48" s="16">
        <f t="shared" si="7"/>
        <v>1</v>
      </c>
      <c r="P48" s="32">
        <f t="shared" si="12"/>
        <v>1</v>
      </c>
    </row>
    <row r="49" spans="1:16" s="46" customFormat="1">
      <c r="A49" s="29" t="s">
        <v>35</v>
      </c>
      <c r="B49" s="29">
        <f>SUM(B35:B48)</f>
        <v>3365</v>
      </c>
      <c r="C49" s="34">
        <f>SUM(D49,F49,H49,J49,L49)</f>
        <v>3365</v>
      </c>
      <c r="D49" s="29">
        <f>SUM(D35:D48)</f>
        <v>976</v>
      </c>
      <c r="E49" s="31">
        <f t="shared" si="0"/>
        <v>0.29004457652303123</v>
      </c>
      <c r="F49" s="29">
        <f>SUM(F35:F48)</f>
        <v>1080</v>
      </c>
      <c r="G49" s="31">
        <f t="shared" si="0"/>
        <v>0.3209509658246657</v>
      </c>
      <c r="H49" s="29">
        <f>SUM(H35:H48)</f>
        <v>991</v>
      </c>
      <c r="I49" s="31">
        <f t="shared" si="0"/>
        <v>0.29450222882615157</v>
      </c>
      <c r="J49" s="29">
        <f>SUM(J35:J48)</f>
        <v>272</v>
      </c>
      <c r="K49" s="31">
        <f t="shared" si="0"/>
        <v>8.0832095096582471E-2</v>
      </c>
      <c r="L49" s="29">
        <f>SUM(L35:L48)</f>
        <v>46</v>
      </c>
      <c r="M49" s="31">
        <f t="shared" si="5"/>
        <v>1.3670133729569094E-2</v>
      </c>
      <c r="N49" s="20">
        <f t="shared" si="6"/>
        <v>3047</v>
      </c>
      <c r="O49" s="31">
        <f t="shared" si="7"/>
        <v>0.90549777117384844</v>
      </c>
      <c r="P49" s="37"/>
    </row>
    <row r="50" spans="1:16" s="12" customFormat="1" ht="12">
      <c r="A50" s="35" t="s">
        <v>19</v>
      </c>
      <c r="B50" s="17">
        <v>515</v>
      </c>
      <c r="C50" s="30">
        <v>515</v>
      </c>
      <c r="D50" s="18">
        <v>268</v>
      </c>
      <c r="E50" s="16">
        <f t="shared" si="0"/>
        <v>0.52038834951456314</v>
      </c>
      <c r="F50" s="18">
        <v>174</v>
      </c>
      <c r="G50" s="16">
        <f t="shared" si="0"/>
        <v>0.3378640776699029</v>
      </c>
      <c r="H50" s="18">
        <v>72</v>
      </c>
      <c r="I50" s="16">
        <f t="shared" si="0"/>
        <v>0.13980582524271845</v>
      </c>
      <c r="J50" s="48">
        <v>1</v>
      </c>
      <c r="K50" s="16">
        <f t="shared" si="0"/>
        <v>1.9417475728155339E-3</v>
      </c>
      <c r="L50" s="18">
        <v>0</v>
      </c>
      <c r="M50" s="16">
        <f t="shared" si="5"/>
        <v>0</v>
      </c>
      <c r="N50" s="18">
        <f t="shared" si="6"/>
        <v>514</v>
      </c>
      <c r="O50" s="16">
        <f t="shared" si="7"/>
        <v>0.99805825242718449</v>
      </c>
      <c r="P50" s="32">
        <f>RANK(O50,O$50:O$63,0)</f>
        <v>2</v>
      </c>
    </row>
    <row r="51" spans="1:16" s="12" customFormat="1" ht="12">
      <c r="A51" s="35" t="s">
        <v>20</v>
      </c>
      <c r="B51" s="33">
        <v>434</v>
      </c>
      <c r="C51" s="30">
        <v>434</v>
      </c>
      <c r="D51" s="18">
        <v>182</v>
      </c>
      <c r="E51" s="16">
        <v>0.41935483870967744</v>
      </c>
      <c r="F51" s="18">
        <v>172</v>
      </c>
      <c r="G51" s="16">
        <v>0.39631336405529954</v>
      </c>
      <c r="H51" s="18">
        <v>78</v>
      </c>
      <c r="I51" s="16">
        <v>0.17972350230414746</v>
      </c>
      <c r="J51" s="18">
        <v>2</v>
      </c>
      <c r="K51" s="16">
        <v>4.608294930875576E-3</v>
      </c>
      <c r="L51" s="18">
        <v>0</v>
      </c>
      <c r="M51" s="16">
        <f t="shared" si="5"/>
        <v>0</v>
      </c>
      <c r="N51" s="18">
        <f t="shared" si="6"/>
        <v>432</v>
      </c>
      <c r="O51" s="16">
        <f t="shared" si="7"/>
        <v>0.99539170506912444</v>
      </c>
      <c r="P51" s="32">
        <f t="shared" ref="P51:P63" si="14">RANK(O51,O$50:O$63,0)</f>
        <v>3</v>
      </c>
    </row>
    <row r="52" spans="1:16" s="12" customFormat="1" ht="12">
      <c r="A52" s="35" t="s">
        <v>21</v>
      </c>
      <c r="B52" s="17">
        <v>235</v>
      </c>
      <c r="C52" s="30">
        <f t="shared" ref="C51:C56" si="15">SUM(D52,F52,H52,J52,L52)</f>
        <v>235</v>
      </c>
      <c r="D52" s="18">
        <v>91</v>
      </c>
      <c r="E52" s="16">
        <f t="shared" si="0"/>
        <v>0.38723404255319149</v>
      </c>
      <c r="F52" s="18">
        <v>81</v>
      </c>
      <c r="G52" s="16">
        <f t="shared" si="0"/>
        <v>0.34468085106382979</v>
      </c>
      <c r="H52" s="18">
        <v>55</v>
      </c>
      <c r="I52" s="16">
        <f t="shared" si="0"/>
        <v>0.23404255319148937</v>
      </c>
      <c r="J52" s="48">
        <v>7</v>
      </c>
      <c r="K52" s="16">
        <f t="shared" si="0"/>
        <v>2.9787234042553193E-2</v>
      </c>
      <c r="L52" s="18">
        <v>1</v>
      </c>
      <c r="M52" s="16">
        <f t="shared" si="5"/>
        <v>4.2553191489361703E-3</v>
      </c>
      <c r="N52" s="18">
        <f t="shared" si="6"/>
        <v>227</v>
      </c>
      <c r="O52" s="16">
        <f t="shared" si="7"/>
        <v>0.96595744680851059</v>
      </c>
      <c r="P52" s="32">
        <f t="shared" si="14"/>
        <v>8</v>
      </c>
    </row>
    <row r="53" spans="1:16" s="12" customFormat="1" ht="12">
      <c r="A53" s="35" t="s">
        <v>22</v>
      </c>
      <c r="B53" s="17">
        <v>276</v>
      </c>
      <c r="C53" s="30">
        <f t="shared" si="15"/>
        <v>276</v>
      </c>
      <c r="D53" s="18">
        <v>71</v>
      </c>
      <c r="E53" s="16">
        <f t="shared" si="0"/>
        <v>0.25724637681159418</v>
      </c>
      <c r="F53" s="18">
        <v>83</v>
      </c>
      <c r="G53" s="16">
        <f t="shared" si="0"/>
        <v>0.30072463768115942</v>
      </c>
      <c r="H53" s="18">
        <v>108</v>
      </c>
      <c r="I53" s="16">
        <f t="shared" si="0"/>
        <v>0.39130434782608697</v>
      </c>
      <c r="J53" s="18">
        <v>14</v>
      </c>
      <c r="K53" s="16">
        <f t="shared" si="0"/>
        <v>5.0724637681159424E-2</v>
      </c>
      <c r="L53" s="18"/>
      <c r="M53" s="16">
        <f t="shared" si="5"/>
        <v>0</v>
      </c>
      <c r="N53" s="18">
        <f t="shared" si="6"/>
        <v>262</v>
      </c>
      <c r="O53" s="16">
        <f t="shared" si="7"/>
        <v>0.94927536231884058</v>
      </c>
      <c r="P53" s="32">
        <f t="shared" si="14"/>
        <v>11</v>
      </c>
    </row>
    <row r="54" spans="1:16" s="12" customFormat="1" ht="12">
      <c r="A54" s="35" t="s">
        <v>23</v>
      </c>
      <c r="B54" s="17">
        <v>213</v>
      </c>
      <c r="C54" s="30">
        <f t="shared" si="15"/>
        <v>213</v>
      </c>
      <c r="D54" s="18">
        <v>56</v>
      </c>
      <c r="E54" s="16">
        <f t="shared" si="0"/>
        <v>0.26291079812206575</v>
      </c>
      <c r="F54" s="18">
        <v>92</v>
      </c>
      <c r="G54" s="16">
        <f t="shared" si="0"/>
        <v>0.431924882629108</v>
      </c>
      <c r="H54" s="18">
        <v>59</v>
      </c>
      <c r="I54" s="16">
        <f t="shared" si="0"/>
        <v>0.27699530516431925</v>
      </c>
      <c r="J54" s="18">
        <v>6</v>
      </c>
      <c r="K54" s="16">
        <f t="shared" si="0"/>
        <v>2.8169014084507043E-2</v>
      </c>
      <c r="L54" s="18">
        <v>0</v>
      </c>
      <c r="M54" s="16">
        <f t="shared" si="5"/>
        <v>0</v>
      </c>
      <c r="N54" s="18">
        <f t="shared" si="6"/>
        <v>207</v>
      </c>
      <c r="O54" s="16">
        <f t="shared" si="7"/>
        <v>0.971830985915493</v>
      </c>
      <c r="P54" s="32">
        <f t="shared" si="14"/>
        <v>7</v>
      </c>
    </row>
    <row r="55" spans="1:16" s="12" customFormat="1" ht="12">
      <c r="A55" s="36" t="s">
        <v>24</v>
      </c>
      <c r="B55" s="17">
        <v>175</v>
      </c>
      <c r="C55" s="30">
        <f t="shared" si="15"/>
        <v>175</v>
      </c>
      <c r="D55" s="18">
        <v>58</v>
      </c>
      <c r="E55" s="16">
        <f t="shared" si="0"/>
        <v>0.33142857142857141</v>
      </c>
      <c r="F55" s="18">
        <v>93</v>
      </c>
      <c r="G55" s="16">
        <f t="shared" si="0"/>
        <v>0.53142857142857147</v>
      </c>
      <c r="H55" s="18">
        <v>24</v>
      </c>
      <c r="I55" s="16">
        <f t="shared" si="0"/>
        <v>0.13714285714285715</v>
      </c>
      <c r="J55" s="48"/>
      <c r="K55" s="16">
        <f t="shared" si="0"/>
        <v>0</v>
      </c>
      <c r="L55" s="18"/>
      <c r="M55" s="16">
        <f t="shared" si="5"/>
        <v>0</v>
      </c>
      <c r="N55" s="18">
        <f t="shared" si="6"/>
        <v>175</v>
      </c>
      <c r="O55" s="16">
        <f t="shared" si="7"/>
        <v>1</v>
      </c>
      <c r="P55" s="32">
        <f t="shared" si="14"/>
        <v>1</v>
      </c>
    </row>
    <row r="56" spans="1:16" s="12" customFormat="1" ht="12">
      <c r="A56" s="36" t="s">
        <v>25</v>
      </c>
      <c r="B56" s="17">
        <v>200</v>
      </c>
      <c r="C56" s="30">
        <f t="shared" si="15"/>
        <v>200</v>
      </c>
      <c r="D56" s="18">
        <v>35</v>
      </c>
      <c r="E56" s="16">
        <f t="shared" si="0"/>
        <v>0.17499999999999999</v>
      </c>
      <c r="F56" s="18">
        <v>81</v>
      </c>
      <c r="G56" s="16">
        <f t="shared" si="0"/>
        <v>0.40500000000000003</v>
      </c>
      <c r="H56" s="18">
        <v>75</v>
      </c>
      <c r="I56" s="16">
        <f t="shared" si="0"/>
        <v>0.375</v>
      </c>
      <c r="J56" s="48">
        <v>9</v>
      </c>
      <c r="K56" s="16">
        <f t="shared" si="0"/>
        <v>4.4999999999999998E-2</v>
      </c>
      <c r="L56" s="18">
        <v>0</v>
      </c>
      <c r="M56" s="16">
        <f t="shared" si="5"/>
        <v>0</v>
      </c>
      <c r="N56" s="18">
        <f t="shared" si="6"/>
        <v>191</v>
      </c>
      <c r="O56" s="16">
        <f t="shared" si="7"/>
        <v>0.95499999999999996</v>
      </c>
      <c r="P56" s="32">
        <f t="shared" si="14"/>
        <v>10</v>
      </c>
    </row>
    <row r="57" spans="1:16" s="12" customFormat="1" ht="12">
      <c r="A57" s="35" t="s">
        <v>26</v>
      </c>
      <c r="B57" s="17">
        <v>90</v>
      </c>
      <c r="C57" s="30">
        <f t="shared" ref="C57:C60" si="16">SUM(D57,F57,H57,J57,L57)</f>
        <v>90</v>
      </c>
      <c r="D57" s="18">
        <v>14</v>
      </c>
      <c r="E57" s="16">
        <f t="shared" si="0"/>
        <v>0.15555555555555556</v>
      </c>
      <c r="F57" s="18">
        <v>28</v>
      </c>
      <c r="G57" s="16">
        <f t="shared" si="0"/>
        <v>0.31111111111111112</v>
      </c>
      <c r="H57" s="18">
        <v>38</v>
      </c>
      <c r="I57" s="16">
        <f t="shared" si="0"/>
        <v>0.42222222222222222</v>
      </c>
      <c r="J57" s="48">
        <v>7</v>
      </c>
      <c r="K57" s="16">
        <f t="shared" si="0"/>
        <v>7.7777777777777779E-2</v>
      </c>
      <c r="L57" s="18">
        <v>3</v>
      </c>
      <c r="M57" s="16">
        <f t="shared" si="5"/>
        <v>3.3333333333333333E-2</v>
      </c>
      <c r="N57" s="18">
        <f t="shared" si="6"/>
        <v>80</v>
      </c>
      <c r="O57" s="16">
        <f t="shared" si="7"/>
        <v>0.88888888888888884</v>
      </c>
      <c r="P57" s="32">
        <f t="shared" si="14"/>
        <v>14</v>
      </c>
    </row>
    <row r="58" spans="1:16" s="12" customFormat="1" ht="12">
      <c r="A58" s="35" t="s">
        <v>27</v>
      </c>
      <c r="B58" s="33">
        <v>95</v>
      </c>
      <c r="C58" s="30">
        <f t="shared" si="16"/>
        <v>95</v>
      </c>
      <c r="D58" s="18">
        <v>26</v>
      </c>
      <c r="E58" s="16">
        <f t="shared" si="0"/>
        <v>0.27368421052631581</v>
      </c>
      <c r="F58" s="18">
        <v>37</v>
      </c>
      <c r="G58" s="16">
        <f t="shared" si="0"/>
        <v>0.38947368421052631</v>
      </c>
      <c r="H58" s="18">
        <v>30</v>
      </c>
      <c r="I58" s="16">
        <f t="shared" si="0"/>
        <v>0.31578947368421051</v>
      </c>
      <c r="J58" s="18">
        <v>2</v>
      </c>
      <c r="K58" s="16">
        <f t="shared" si="0"/>
        <v>2.1052631578947368E-2</v>
      </c>
      <c r="L58" s="18">
        <v>0</v>
      </c>
      <c r="M58" s="16">
        <f t="shared" si="5"/>
        <v>0</v>
      </c>
      <c r="N58" s="18">
        <f t="shared" si="6"/>
        <v>93</v>
      </c>
      <c r="O58" s="16">
        <f t="shared" si="7"/>
        <v>0.97894736842105268</v>
      </c>
      <c r="P58" s="32">
        <f t="shared" si="14"/>
        <v>5</v>
      </c>
    </row>
    <row r="59" spans="1:16" s="12" customFormat="1">
      <c r="A59" s="35" t="s">
        <v>28</v>
      </c>
      <c r="B59" s="30">
        <v>41</v>
      </c>
      <c r="C59" s="30">
        <f t="shared" si="16"/>
        <v>41</v>
      </c>
      <c r="D59" s="18">
        <v>3</v>
      </c>
      <c r="E59" s="16">
        <f t="shared" si="0"/>
        <v>7.3170731707317069E-2</v>
      </c>
      <c r="F59" s="18">
        <v>9</v>
      </c>
      <c r="G59" s="16">
        <f t="shared" si="0"/>
        <v>0.21951219512195122</v>
      </c>
      <c r="H59" s="18">
        <v>26</v>
      </c>
      <c r="I59" s="16">
        <f t="shared" si="0"/>
        <v>0.63414634146341464</v>
      </c>
      <c r="J59" s="52">
        <v>3</v>
      </c>
      <c r="K59" s="16">
        <f t="shared" si="0"/>
        <v>7.3170731707317069E-2</v>
      </c>
      <c r="L59" s="18">
        <v>0</v>
      </c>
      <c r="M59" s="16">
        <f t="shared" si="5"/>
        <v>0</v>
      </c>
      <c r="N59" s="18">
        <f t="shared" si="6"/>
        <v>38</v>
      </c>
      <c r="O59" s="16">
        <f t="shared" si="7"/>
        <v>0.92682926829268297</v>
      </c>
      <c r="P59" s="32">
        <f t="shared" si="14"/>
        <v>13</v>
      </c>
    </row>
    <row r="60" spans="1:16" s="12" customFormat="1" ht="12">
      <c r="A60" s="35" t="s">
        <v>29</v>
      </c>
      <c r="B60" s="33">
        <v>95</v>
      </c>
      <c r="C60" s="30">
        <v>95</v>
      </c>
      <c r="D60" s="18">
        <v>19</v>
      </c>
      <c r="E60" s="16">
        <v>0.2</v>
      </c>
      <c r="F60" s="18">
        <v>37</v>
      </c>
      <c r="G60" s="16">
        <v>0.38947368421052631</v>
      </c>
      <c r="H60" s="18">
        <v>38</v>
      </c>
      <c r="I60" s="16">
        <v>0.4</v>
      </c>
      <c r="J60" s="18">
        <v>1</v>
      </c>
      <c r="K60" s="16">
        <v>1.0526315789473684E-2</v>
      </c>
      <c r="L60" s="18"/>
      <c r="M60" s="16">
        <f t="shared" si="5"/>
        <v>0</v>
      </c>
      <c r="N60" s="18">
        <f t="shared" si="6"/>
        <v>94</v>
      </c>
      <c r="O60" s="16">
        <f t="shared" si="7"/>
        <v>0.98947368421052628</v>
      </c>
      <c r="P60" s="32">
        <f t="shared" si="14"/>
        <v>4</v>
      </c>
    </row>
    <row r="61" spans="1:16" s="12" customFormat="1" ht="12">
      <c r="A61" s="35" t="s">
        <v>30</v>
      </c>
      <c r="B61" s="17">
        <v>209</v>
      </c>
      <c r="C61" s="30">
        <v>209</v>
      </c>
      <c r="D61" s="18">
        <v>59</v>
      </c>
      <c r="E61" s="16">
        <f t="shared" si="0"/>
        <v>0.28229665071770332</v>
      </c>
      <c r="F61" s="18">
        <v>87</v>
      </c>
      <c r="G61" s="16">
        <f t="shared" si="0"/>
        <v>0.41626794258373206</v>
      </c>
      <c r="H61" s="18">
        <v>58</v>
      </c>
      <c r="I61" s="16">
        <f t="shared" si="0"/>
        <v>0.27751196172248804</v>
      </c>
      <c r="J61" s="18">
        <v>2</v>
      </c>
      <c r="K61" s="16">
        <f t="shared" si="0"/>
        <v>9.5693779904306216E-3</v>
      </c>
      <c r="L61" s="18">
        <v>3</v>
      </c>
      <c r="M61" s="16">
        <f t="shared" si="5"/>
        <v>1.4354066985645933E-2</v>
      </c>
      <c r="N61" s="18">
        <f t="shared" si="6"/>
        <v>204</v>
      </c>
      <c r="O61" s="16">
        <f t="shared" si="7"/>
        <v>0.97607655502392343</v>
      </c>
      <c r="P61" s="32">
        <f t="shared" si="14"/>
        <v>6</v>
      </c>
    </row>
    <row r="62" spans="1:16" s="12" customFormat="1" ht="12">
      <c r="A62" s="35" t="s">
        <v>31</v>
      </c>
      <c r="B62" s="17">
        <v>115</v>
      </c>
      <c r="C62" s="30">
        <v>115</v>
      </c>
      <c r="D62" s="18">
        <v>8</v>
      </c>
      <c r="E62" s="16">
        <f t="shared" si="0"/>
        <v>6.9565217391304349E-2</v>
      </c>
      <c r="F62" s="18">
        <v>36</v>
      </c>
      <c r="G62" s="16">
        <f t="shared" si="0"/>
        <v>0.31304347826086959</v>
      </c>
      <c r="H62" s="18">
        <v>66</v>
      </c>
      <c r="I62" s="16">
        <f t="shared" si="0"/>
        <v>0.57391304347826089</v>
      </c>
      <c r="J62" s="42">
        <v>5</v>
      </c>
      <c r="K62" s="16">
        <f t="shared" si="0"/>
        <v>4.3478260869565216E-2</v>
      </c>
      <c r="L62" s="18"/>
      <c r="M62" s="16">
        <f t="shared" si="5"/>
        <v>0</v>
      </c>
      <c r="N62" s="18">
        <f t="shared" si="6"/>
        <v>110</v>
      </c>
      <c r="O62" s="16">
        <f t="shared" si="7"/>
        <v>0.95652173913043481</v>
      </c>
      <c r="P62" s="32">
        <f t="shared" si="14"/>
        <v>9</v>
      </c>
    </row>
    <row r="63" spans="1:16" s="12" customFormat="1" ht="12">
      <c r="A63" s="35" t="s">
        <v>32</v>
      </c>
      <c r="B63" s="33">
        <v>56</v>
      </c>
      <c r="C63" s="30">
        <v>56</v>
      </c>
      <c r="D63" s="18">
        <v>4</v>
      </c>
      <c r="E63" s="16">
        <f t="shared" si="0"/>
        <v>7.1428571428571425E-2</v>
      </c>
      <c r="F63" s="18">
        <v>23</v>
      </c>
      <c r="G63" s="16">
        <f t="shared" si="0"/>
        <v>0.4107142857142857</v>
      </c>
      <c r="H63" s="18">
        <v>25</v>
      </c>
      <c r="I63" s="16">
        <f t="shared" si="0"/>
        <v>0.44642857142857145</v>
      </c>
      <c r="J63" s="18">
        <v>4</v>
      </c>
      <c r="K63" s="16">
        <f t="shared" si="0"/>
        <v>7.1428571428571425E-2</v>
      </c>
      <c r="L63" s="18">
        <v>0</v>
      </c>
      <c r="M63" s="16">
        <f t="shared" si="5"/>
        <v>0</v>
      </c>
      <c r="N63" s="18">
        <f t="shared" si="6"/>
        <v>52</v>
      </c>
      <c r="O63" s="16">
        <f t="shared" si="7"/>
        <v>0.9285714285714286</v>
      </c>
      <c r="P63" s="32">
        <f t="shared" si="14"/>
        <v>12</v>
      </c>
    </row>
    <row r="64" spans="1:16" s="46" customFormat="1">
      <c r="A64" s="29" t="s">
        <v>36</v>
      </c>
      <c r="B64" s="29">
        <f>SUM(B50:B63)</f>
        <v>2749</v>
      </c>
      <c r="C64" s="34">
        <f>SUM(D64,F64,H64,J64,L64)</f>
        <v>2749</v>
      </c>
      <c r="D64" s="29">
        <f>SUM(D50:D63)</f>
        <v>894</v>
      </c>
      <c r="E64" s="31">
        <f t="shared" si="0"/>
        <v>0.32520916696980723</v>
      </c>
      <c r="F64" s="29">
        <f>SUM(F50:F63)</f>
        <v>1033</v>
      </c>
      <c r="G64" s="31">
        <f t="shared" si="0"/>
        <v>0.37577300836667882</v>
      </c>
      <c r="H64" s="29">
        <f>SUM(H50:H63)</f>
        <v>752</v>
      </c>
      <c r="I64" s="31">
        <f t="shared" si="0"/>
        <v>0.27355401964350673</v>
      </c>
      <c r="J64" s="29">
        <f>SUM(J50:J63)</f>
        <v>63</v>
      </c>
      <c r="K64" s="31">
        <f t="shared" si="0"/>
        <v>2.2917424518006546E-2</v>
      </c>
      <c r="L64" s="29">
        <f>SUM(L50:L63)</f>
        <v>7</v>
      </c>
      <c r="M64" s="31">
        <f t="shared" si="5"/>
        <v>2.5463805020007274E-3</v>
      </c>
      <c r="N64" s="20">
        <f t="shared" si="6"/>
        <v>2679</v>
      </c>
      <c r="O64" s="31">
        <f t="shared" si="7"/>
        <v>0.97453619497999278</v>
      </c>
      <c r="P64" s="37"/>
    </row>
    <row r="65" spans="1:18" s="46" customFormat="1" ht="13.5" customHeight="1">
      <c r="A65" s="20" t="s">
        <v>1</v>
      </c>
      <c r="B65" s="29">
        <f>B19+B34+B49+B64</f>
        <v>14221</v>
      </c>
      <c r="C65" s="34">
        <f>SUM(D65,F65,H65,J65,L65)</f>
        <v>14221</v>
      </c>
      <c r="D65" s="29">
        <f>D19+D34+D49+D64</f>
        <v>4616</v>
      </c>
      <c r="E65" s="31">
        <f t="shared" si="0"/>
        <v>0.3245903944870262</v>
      </c>
      <c r="F65" s="29">
        <f>F19+F34+F49+F64</f>
        <v>4823</v>
      </c>
      <c r="G65" s="31">
        <f t="shared" si="0"/>
        <v>0.33914633288798257</v>
      </c>
      <c r="H65" s="29">
        <f>H19+H34+H49+H64</f>
        <v>3735</v>
      </c>
      <c r="I65" s="31">
        <f t="shared" si="0"/>
        <v>0.26263975810421208</v>
      </c>
      <c r="J65" s="29">
        <f>J19+J34+J49+J64</f>
        <v>925</v>
      </c>
      <c r="K65" s="31">
        <f t="shared" si="0"/>
        <v>6.5044652274804868E-2</v>
      </c>
      <c r="L65" s="29">
        <f>L19+L34+L49+L64</f>
        <v>122</v>
      </c>
      <c r="M65" s="31">
        <f t="shared" si="5"/>
        <v>8.5788622459742631E-3</v>
      </c>
      <c r="N65" s="29">
        <f>N19+N34+N49+N64</f>
        <v>13174</v>
      </c>
      <c r="O65" s="31">
        <f t="shared" si="7"/>
        <v>0.92637648547922091</v>
      </c>
      <c r="P65" s="20"/>
    </row>
    <row r="66" spans="1:18">
      <c r="A66" s="21"/>
      <c r="B66" s="21"/>
      <c r="C66" s="22"/>
      <c r="D66" s="21"/>
      <c r="E66" s="23"/>
      <c r="F66" s="21"/>
      <c r="G66" s="23"/>
      <c r="H66" s="21"/>
      <c r="I66" s="23"/>
      <c r="J66" s="23"/>
      <c r="K66" s="23"/>
      <c r="L66" s="21"/>
      <c r="M66" s="23"/>
      <c r="N66" s="21"/>
      <c r="O66" s="24"/>
      <c r="P66" s="21"/>
      <c r="Q66" s="13"/>
      <c r="R66" s="10"/>
    </row>
    <row r="67" spans="1:18">
      <c r="A67" s="21"/>
      <c r="B67" s="21"/>
      <c r="C67" s="22"/>
      <c r="D67" s="21"/>
      <c r="E67" s="23"/>
      <c r="F67" s="21"/>
      <c r="G67" s="23"/>
      <c r="H67" s="21"/>
      <c r="I67" s="23"/>
      <c r="J67" s="23"/>
      <c r="K67" s="23"/>
      <c r="L67" s="21"/>
      <c r="M67" s="23"/>
      <c r="N67" s="21"/>
      <c r="O67" s="24"/>
      <c r="P67" s="21"/>
      <c r="Q67" s="13"/>
      <c r="R67" s="10"/>
    </row>
    <row r="68" spans="1:18" ht="14.25">
      <c r="D68" s="15" t="s">
        <v>49</v>
      </c>
    </row>
    <row r="70" spans="1:18" ht="12.75" customHeight="1">
      <c r="A70" s="65" t="s">
        <v>8</v>
      </c>
      <c r="B70" s="67" t="s">
        <v>14</v>
      </c>
      <c r="C70" s="67" t="s">
        <v>16</v>
      </c>
      <c r="D70" s="60" t="s">
        <v>18</v>
      </c>
      <c r="E70" s="61"/>
      <c r="F70" s="60" t="s">
        <v>5</v>
      </c>
      <c r="G70" s="61"/>
      <c r="H70" s="60" t="s">
        <v>0</v>
      </c>
      <c r="I70" s="61"/>
      <c r="J70" s="60" t="s">
        <v>12</v>
      </c>
      <c r="K70" s="61"/>
      <c r="L70" s="62" t="s">
        <v>6</v>
      </c>
      <c r="M70" s="63"/>
      <c r="N70" s="64"/>
      <c r="O70" s="6"/>
    </row>
    <row r="71" spans="1:18">
      <c r="A71" s="66"/>
      <c r="B71" s="68"/>
      <c r="C71" s="68"/>
      <c r="D71" s="18" t="s">
        <v>17</v>
      </c>
      <c r="E71" s="18" t="s">
        <v>3</v>
      </c>
      <c r="F71" s="18" t="s">
        <v>17</v>
      </c>
      <c r="G71" s="18" t="s">
        <v>3</v>
      </c>
      <c r="H71" s="18" t="s">
        <v>17</v>
      </c>
      <c r="I71" s="18" t="s">
        <v>3</v>
      </c>
      <c r="J71" s="18" t="s">
        <v>17</v>
      </c>
      <c r="K71" s="18" t="s">
        <v>3</v>
      </c>
      <c r="L71" s="18" t="s">
        <v>2</v>
      </c>
      <c r="M71" s="19" t="s">
        <v>3</v>
      </c>
      <c r="N71" s="18" t="s">
        <v>7</v>
      </c>
      <c r="O71" s="6"/>
    </row>
    <row r="72" spans="1:18" s="12" customFormat="1" ht="12">
      <c r="A72" s="35" t="s">
        <v>19</v>
      </c>
      <c r="B72" s="17">
        <v>518</v>
      </c>
      <c r="C72" s="30">
        <v>518</v>
      </c>
      <c r="D72" s="18">
        <v>508</v>
      </c>
      <c r="E72" s="16">
        <f t="shared" ref="E72:K132" si="17">D72/$C72</f>
        <v>0.98069498069498073</v>
      </c>
      <c r="F72" s="18">
        <v>10</v>
      </c>
      <c r="G72" s="16">
        <f t="shared" si="17"/>
        <v>1.9305019305019305E-2</v>
      </c>
      <c r="H72" s="18">
        <v>0</v>
      </c>
      <c r="I72" s="16">
        <f t="shared" si="17"/>
        <v>0</v>
      </c>
      <c r="J72" s="48">
        <v>0</v>
      </c>
      <c r="K72" s="16">
        <f t="shared" si="17"/>
        <v>0</v>
      </c>
      <c r="L72" s="18">
        <f>SUM(D72,F72,H72)</f>
        <v>518</v>
      </c>
      <c r="M72" s="16">
        <f>L72/$C72</f>
        <v>1</v>
      </c>
      <c r="N72" s="32">
        <f>RANK(M72,M$72:M$85,0)</f>
        <v>1</v>
      </c>
    </row>
    <row r="73" spans="1:18" s="12" customFormat="1" ht="12">
      <c r="A73" s="35" t="s">
        <v>20</v>
      </c>
      <c r="B73" s="33">
        <v>490</v>
      </c>
      <c r="C73" s="30">
        <v>490</v>
      </c>
      <c r="D73" s="18">
        <v>426</v>
      </c>
      <c r="E73" s="16">
        <v>0.8693877551020408</v>
      </c>
      <c r="F73" s="18">
        <v>52</v>
      </c>
      <c r="G73" s="16">
        <v>0.10612244897959183</v>
      </c>
      <c r="H73" s="18">
        <v>11</v>
      </c>
      <c r="I73" s="16">
        <v>2.2448979591836733E-2</v>
      </c>
      <c r="J73" s="18">
        <v>1</v>
      </c>
      <c r="K73" s="16">
        <f t="shared" si="17"/>
        <v>2.0408163265306124E-3</v>
      </c>
      <c r="L73" s="18">
        <f t="shared" ref="L73:L85" si="18">SUM(D73,F73,H73)</f>
        <v>489</v>
      </c>
      <c r="M73" s="16">
        <f t="shared" ref="M73:M85" si="19">L73/$C73</f>
        <v>0.99795918367346936</v>
      </c>
      <c r="N73" s="32">
        <f t="shared" ref="N73:N85" si="20">RANK(M73,M$72:M$85,0)</f>
        <v>12</v>
      </c>
    </row>
    <row r="74" spans="1:18" s="12" customFormat="1" ht="12">
      <c r="A74" s="35" t="s">
        <v>21</v>
      </c>
      <c r="B74" s="17">
        <v>583</v>
      </c>
      <c r="C74" s="30">
        <f t="shared" ref="C73:C82" si="21">SUM(D74,F74,H74,J74)</f>
        <v>583</v>
      </c>
      <c r="D74" s="18">
        <v>497</v>
      </c>
      <c r="E74" s="16">
        <f t="shared" si="17"/>
        <v>0.85248713550600341</v>
      </c>
      <c r="F74" s="18">
        <v>70</v>
      </c>
      <c r="G74" s="16">
        <f t="shared" si="17"/>
        <v>0.12006861063464837</v>
      </c>
      <c r="H74" s="18">
        <v>13</v>
      </c>
      <c r="I74" s="16">
        <f t="shared" si="17"/>
        <v>2.2298456260720412E-2</v>
      </c>
      <c r="J74" s="48">
        <v>3</v>
      </c>
      <c r="K74" s="16">
        <f t="shared" si="17"/>
        <v>5.1457975986277877E-3</v>
      </c>
      <c r="L74" s="18">
        <f t="shared" si="18"/>
        <v>580</v>
      </c>
      <c r="M74" s="16">
        <f t="shared" si="19"/>
        <v>0.99485420240137223</v>
      </c>
      <c r="N74" s="32">
        <f t="shared" si="20"/>
        <v>13</v>
      </c>
    </row>
    <row r="75" spans="1:18" s="12" customFormat="1" ht="12">
      <c r="A75" s="35" t="s">
        <v>22</v>
      </c>
      <c r="B75" s="17">
        <v>300</v>
      </c>
      <c r="C75" s="30">
        <f t="shared" si="21"/>
        <v>300</v>
      </c>
      <c r="D75" s="18">
        <v>255</v>
      </c>
      <c r="E75" s="16">
        <f t="shared" si="17"/>
        <v>0.85</v>
      </c>
      <c r="F75" s="18">
        <v>45</v>
      </c>
      <c r="G75" s="16">
        <f t="shared" si="17"/>
        <v>0.15</v>
      </c>
      <c r="H75" s="18"/>
      <c r="I75" s="16">
        <f t="shared" si="17"/>
        <v>0</v>
      </c>
      <c r="J75" s="16"/>
      <c r="K75" s="16">
        <f t="shared" si="17"/>
        <v>0</v>
      </c>
      <c r="L75" s="18">
        <f t="shared" si="18"/>
        <v>300</v>
      </c>
      <c r="M75" s="16">
        <f t="shared" si="19"/>
        <v>1</v>
      </c>
      <c r="N75" s="32">
        <f t="shared" si="20"/>
        <v>1</v>
      </c>
    </row>
    <row r="76" spans="1:18" s="12" customFormat="1" ht="12">
      <c r="A76" s="35" t="s">
        <v>23</v>
      </c>
      <c r="B76" s="17">
        <v>384</v>
      </c>
      <c r="C76" s="30">
        <f t="shared" si="21"/>
        <v>384</v>
      </c>
      <c r="D76" s="18">
        <v>303</v>
      </c>
      <c r="E76" s="16">
        <f t="shared" si="17"/>
        <v>0.7890625</v>
      </c>
      <c r="F76" s="18">
        <v>75</v>
      </c>
      <c r="G76" s="16">
        <f t="shared" si="17"/>
        <v>0.1953125</v>
      </c>
      <c r="H76" s="18">
        <v>3</v>
      </c>
      <c r="I76" s="16">
        <f t="shared" si="17"/>
        <v>7.8125E-3</v>
      </c>
      <c r="J76" s="42">
        <v>3</v>
      </c>
      <c r="K76" s="16">
        <f t="shared" si="17"/>
        <v>7.8125E-3</v>
      </c>
      <c r="L76" s="18">
        <f t="shared" si="18"/>
        <v>381</v>
      </c>
      <c r="M76" s="16">
        <f t="shared" si="19"/>
        <v>0.9921875</v>
      </c>
      <c r="N76" s="32">
        <f t="shared" si="20"/>
        <v>14</v>
      </c>
    </row>
    <row r="77" spans="1:18" s="12" customFormat="1" ht="12">
      <c r="A77" s="36" t="s">
        <v>24</v>
      </c>
      <c r="B77" s="18">
        <v>305</v>
      </c>
      <c r="C77" s="30">
        <f t="shared" si="21"/>
        <v>305</v>
      </c>
      <c r="D77" s="18">
        <v>277</v>
      </c>
      <c r="E77" s="16">
        <f t="shared" si="17"/>
        <v>0.90819672131147544</v>
      </c>
      <c r="F77" s="18">
        <v>21</v>
      </c>
      <c r="G77" s="16">
        <f t="shared" si="17"/>
        <v>6.8852459016393447E-2</v>
      </c>
      <c r="H77" s="18">
        <v>7</v>
      </c>
      <c r="I77" s="16">
        <f t="shared" si="17"/>
        <v>2.2950819672131147E-2</v>
      </c>
      <c r="J77" s="48"/>
      <c r="K77" s="16">
        <f t="shared" si="17"/>
        <v>0</v>
      </c>
      <c r="L77" s="18">
        <f t="shared" si="18"/>
        <v>305</v>
      </c>
      <c r="M77" s="16">
        <f t="shared" si="19"/>
        <v>1</v>
      </c>
      <c r="N77" s="32">
        <f t="shared" si="20"/>
        <v>1</v>
      </c>
    </row>
    <row r="78" spans="1:18" s="12" customFormat="1" ht="12">
      <c r="A78" s="36" t="s">
        <v>25</v>
      </c>
      <c r="B78" s="17">
        <v>288</v>
      </c>
      <c r="C78" s="30">
        <f t="shared" si="21"/>
        <v>288</v>
      </c>
      <c r="D78" s="18">
        <v>263</v>
      </c>
      <c r="E78" s="16">
        <f t="shared" si="17"/>
        <v>0.91319444444444442</v>
      </c>
      <c r="F78" s="18">
        <v>24</v>
      </c>
      <c r="G78" s="16">
        <f t="shared" si="17"/>
        <v>8.3333333333333329E-2</v>
      </c>
      <c r="H78" s="18">
        <v>1</v>
      </c>
      <c r="I78" s="16">
        <f t="shared" si="17"/>
        <v>3.472222222222222E-3</v>
      </c>
      <c r="J78" s="48">
        <v>0</v>
      </c>
      <c r="K78" s="16">
        <f t="shared" si="17"/>
        <v>0</v>
      </c>
      <c r="L78" s="18">
        <f t="shared" si="18"/>
        <v>288</v>
      </c>
      <c r="M78" s="16">
        <f t="shared" si="19"/>
        <v>1</v>
      </c>
      <c r="N78" s="32">
        <f t="shared" si="20"/>
        <v>1</v>
      </c>
    </row>
    <row r="79" spans="1:18" s="12" customFormat="1" ht="12">
      <c r="A79" s="35" t="s">
        <v>26</v>
      </c>
      <c r="B79" s="17">
        <v>165</v>
      </c>
      <c r="C79" s="30">
        <f t="shared" si="21"/>
        <v>165</v>
      </c>
      <c r="D79" s="18">
        <v>130</v>
      </c>
      <c r="E79" s="16">
        <f t="shared" si="17"/>
        <v>0.78787878787878785</v>
      </c>
      <c r="F79" s="18">
        <v>33</v>
      </c>
      <c r="G79" s="16">
        <f t="shared" si="17"/>
        <v>0.2</v>
      </c>
      <c r="H79" s="18">
        <v>2</v>
      </c>
      <c r="I79" s="16">
        <f t="shared" si="17"/>
        <v>1.2121212121212121E-2</v>
      </c>
      <c r="J79" s="48">
        <v>0</v>
      </c>
      <c r="K79" s="16">
        <f t="shared" si="17"/>
        <v>0</v>
      </c>
      <c r="L79" s="18">
        <f t="shared" si="18"/>
        <v>165</v>
      </c>
      <c r="M79" s="16">
        <f t="shared" si="19"/>
        <v>1</v>
      </c>
      <c r="N79" s="32">
        <f t="shared" si="20"/>
        <v>1</v>
      </c>
    </row>
    <row r="80" spans="1:18" s="12" customFormat="1" ht="12">
      <c r="A80" s="35" t="s">
        <v>27</v>
      </c>
      <c r="B80" s="33">
        <v>181</v>
      </c>
      <c r="C80" s="30">
        <v>181</v>
      </c>
      <c r="D80" s="18">
        <v>138</v>
      </c>
      <c r="E80" s="16">
        <f t="shared" si="17"/>
        <v>0.76243093922651939</v>
      </c>
      <c r="F80" s="18">
        <v>33</v>
      </c>
      <c r="G80" s="16">
        <f t="shared" si="17"/>
        <v>0.18232044198895028</v>
      </c>
      <c r="H80" s="18">
        <v>10</v>
      </c>
      <c r="I80" s="16">
        <f t="shared" si="17"/>
        <v>5.5248618784530384E-2</v>
      </c>
      <c r="J80" s="18">
        <v>0</v>
      </c>
      <c r="K80" s="16">
        <f t="shared" si="17"/>
        <v>0</v>
      </c>
      <c r="L80" s="18">
        <f t="shared" si="18"/>
        <v>181</v>
      </c>
      <c r="M80" s="16">
        <f t="shared" si="19"/>
        <v>1</v>
      </c>
      <c r="N80" s="32">
        <f t="shared" si="20"/>
        <v>1</v>
      </c>
    </row>
    <row r="81" spans="1:14" s="12" customFormat="1">
      <c r="A81" s="35" t="s">
        <v>28</v>
      </c>
      <c r="B81" s="30">
        <v>96</v>
      </c>
      <c r="C81" s="30">
        <v>96</v>
      </c>
      <c r="D81" s="52">
        <v>63</v>
      </c>
      <c r="E81" s="16">
        <f t="shared" si="17"/>
        <v>0.65625</v>
      </c>
      <c r="F81" s="18">
        <v>30</v>
      </c>
      <c r="G81" s="16">
        <f t="shared" si="17"/>
        <v>0.3125</v>
      </c>
      <c r="H81" s="18">
        <v>3</v>
      </c>
      <c r="I81" s="16">
        <f t="shared" si="17"/>
        <v>3.125E-2</v>
      </c>
      <c r="J81" s="16">
        <v>0</v>
      </c>
      <c r="K81" s="16">
        <f t="shared" si="17"/>
        <v>0</v>
      </c>
      <c r="L81" s="18">
        <f t="shared" si="18"/>
        <v>96</v>
      </c>
      <c r="M81" s="16">
        <f t="shared" si="19"/>
        <v>1</v>
      </c>
      <c r="N81" s="32">
        <f t="shared" si="20"/>
        <v>1</v>
      </c>
    </row>
    <row r="82" spans="1:14" s="12" customFormat="1" ht="12">
      <c r="A82" s="35" t="s">
        <v>29</v>
      </c>
      <c r="B82" s="33">
        <v>236</v>
      </c>
      <c r="C82" s="30">
        <v>236</v>
      </c>
      <c r="D82" s="18">
        <v>205</v>
      </c>
      <c r="E82" s="16">
        <v>0.86864406779661019</v>
      </c>
      <c r="F82" s="18">
        <v>31</v>
      </c>
      <c r="G82" s="16">
        <v>0.13135593220338984</v>
      </c>
      <c r="H82" s="18"/>
      <c r="I82" s="16">
        <v>0</v>
      </c>
      <c r="J82" s="18"/>
      <c r="K82" s="16">
        <f t="shared" si="17"/>
        <v>0</v>
      </c>
      <c r="L82" s="18">
        <f t="shared" si="18"/>
        <v>236</v>
      </c>
      <c r="M82" s="16">
        <f t="shared" si="19"/>
        <v>1</v>
      </c>
      <c r="N82" s="32">
        <f t="shared" si="20"/>
        <v>1</v>
      </c>
    </row>
    <row r="83" spans="1:14" s="12" customFormat="1" ht="12">
      <c r="A83" s="35" t="s">
        <v>30</v>
      </c>
      <c r="B83" s="17">
        <v>388</v>
      </c>
      <c r="C83" s="30">
        <v>388</v>
      </c>
      <c r="D83" s="18">
        <v>351</v>
      </c>
      <c r="E83" s="16">
        <f t="shared" si="17"/>
        <v>0.90463917525773196</v>
      </c>
      <c r="F83" s="18">
        <v>35</v>
      </c>
      <c r="G83" s="16">
        <f t="shared" si="17"/>
        <v>9.0206185567010308E-2</v>
      </c>
      <c r="H83" s="18">
        <v>2</v>
      </c>
      <c r="I83" s="16">
        <f t="shared" si="17"/>
        <v>5.1546391752577319E-3</v>
      </c>
      <c r="J83" s="18">
        <v>0</v>
      </c>
      <c r="K83" s="16">
        <f t="shared" si="17"/>
        <v>0</v>
      </c>
      <c r="L83" s="18">
        <f t="shared" si="18"/>
        <v>388</v>
      </c>
      <c r="M83" s="16">
        <f t="shared" si="19"/>
        <v>1</v>
      </c>
      <c r="N83" s="32">
        <f t="shared" si="20"/>
        <v>1</v>
      </c>
    </row>
    <row r="84" spans="1:14" s="12" customFormat="1" ht="12">
      <c r="A84" s="35" t="s">
        <v>31</v>
      </c>
      <c r="B84" s="17">
        <v>57</v>
      </c>
      <c r="C84" s="30">
        <v>57</v>
      </c>
      <c r="D84" s="18">
        <v>47</v>
      </c>
      <c r="E84" s="16">
        <f t="shared" si="17"/>
        <v>0.82456140350877194</v>
      </c>
      <c r="F84" s="18">
        <v>10</v>
      </c>
      <c r="G84" s="16">
        <f t="shared" si="17"/>
        <v>0.17543859649122806</v>
      </c>
      <c r="H84" s="18"/>
      <c r="I84" s="16">
        <f t="shared" si="17"/>
        <v>0</v>
      </c>
      <c r="J84" s="42"/>
      <c r="K84" s="16">
        <f t="shared" si="17"/>
        <v>0</v>
      </c>
      <c r="L84" s="18">
        <f t="shared" si="18"/>
        <v>57</v>
      </c>
      <c r="M84" s="16">
        <f t="shared" si="19"/>
        <v>1</v>
      </c>
      <c r="N84" s="32">
        <f t="shared" si="20"/>
        <v>1</v>
      </c>
    </row>
    <row r="85" spans="1:14" s="12" customFormat="1" ht="12">
      <c r="A85" s="35" t="s">
        <v>32</v>
      </c>
      <c r="B85" s="33">
        <v>19</v>
      </c>
      <c r="C85" s="30">
        <v>19</v>
      </c>
      <c r="D85" s="18">
        <v>17</v>
      </c>
      <c r="E85" s="16">
        <f t="shared" si="17"/>
        <v>0.89473684210526316</v>
      </c>
      <c r="F85" s="18">
        <v>2</v>
      </c>
      <c r="G85" s="16">
        <f t="shared" si="17"/>
        <v>0.10526315789473684</v>
      </c>
      <c r="H85" s="18">
        <v>0</v>
      </c>
      <c r="I85" s="16">
        <f t="shared" si="17"/>
        <v>0</v>
      </c>
      <c r="J85" s="18">
        <v>0</v>
      </c>
      <c r="K85" s="16">
        <f t="shared" si="17"/>
        <v>0</v>
      </c>
      <c r="L85" s="18">
        <f t="shared" si="18"/>
        <v>19</v>
      </c>
      <c r="M85" s="16">
        <f t="shared" si="19"/>
        <v>1</v>
      </c>
      <c r="N85" s="32">
        <f t="shared" si="20"/>
        <v>1</v>
      </c>
    </row>
    <row r="86" spans="1:14" s="46" customFormat="1">
      <c r="A86" s="29" t="s">
        <v>33</v>
      </c>
      <c r="B86" s="29">
        <f>SUM(B72:B85)</f>
        <v>4010</v>
      </c>
      <c r="C86" s="34">
        <f>SUM(D86,F86,H86,J86)</f>
        <v>4010</v>
      </c>
      <c r="D86" s="29">
        <f>SUM(D72:D85)</f>
        <v>3480</v>
      </c>
      <c r="E86" s="31">
        <f t="shared" si="17"/>
        <v>0.86783042394014964</v>
      </c>
      <c r="F86" s="29">
        <f>SUM(F72:F85)</f>
        <v>471</v>
      </c>
      <c r="G86" s="31">
        <f t="shared" si="17"/>
        <v>0.11745635910224439</v>
      </c>
      <c r="H86" s="29">
        <f>SUM(H72:H85)</f>
        <v>52</v>
      </c>
      <c r="I86" s="31">
        <f t="shared" si="17"/>
        <v>1.2967581047381545E-2</v>
      </c>
      <c r="J86" s="29">
        <f>SUM(J72:J85)</f>
        <v>7</v>
      </c>
      <c r="K86" s="31">
        <f t="shared" si="17"/>
        <v>1.7456359102244389E-3</v>
      </c>
      <c r="L86" s="20">
        <f>SUM(D86,F86,H86)</f>
        <v>4003</v>
      </c>
      <c r="M86" s="31">
        <f>L86/$C86</f>
        <v>0.99825436408977553</v>
      </c>
      <c r="N86" s="37"/>
    </row>
    <row r="87" spans="1:14" s="12" customFormat="1" ht="12">
      <c r="A87" s="35" t="s">
        <v>19</v>
      </c>
      <c r="B87" s="17">
        <v>610</v>
      </c>
      <c r="C87" s="30">
        <v>610</v>
      </c>
      <c r="D87" s="18">
        <v>594</v>
      </c>
      <c r="E87" s="16">
        <f t="shared" si="17"/>
        <v>0.97377049180327868</v>
      </c>
      <c r="F87" s="18">
        <v>16</v>
      </c>
      <c r="G87" s="16">
        <f t="shared" si="17"/>
        <v>2.6229508196721311E-2</v>
      </c>
      <c r="H87" s="18">
        <v>0</v>
      </c>
      <c r="I87" s="16">
        <f t="shared" si="17"/>
        <v>0</v>
      </c>
      <c r="J87" s="48">
        <v>0</v>
      </c>
      <c r="K87" s="16">
        <f t="shared" si="17"/>
        <v>0</v>
      </c>
      <c r="L87" s="18">
        <f t="shared" ref="L87:L131" si="22">SUM(D87,F87,H87)</f>
        <v>610</v>
      </c>
      <c r="M87" s="16">
        <f t="shared" ref="M87:M132" si="23">L87/$C87</f>
        <v>1</v>
      </c>
      <c r="N87" s="32">
        <f>RANK(M87,M$87:M$100,0)</f>
        <v>1</v>
      </c>
    </row>
    <row r="88" spans="1:14" s="12" customFormat="1" ht="12">
      <c r="A88" s="35" t="s">
        <v>20</v>
      </c>
      <c r="B88" s="33">
        <v>706</v>
      </c>
      <c r="C88" s="30">
        <v>706</v>
      </c>
      <c r="D88" s="18">
        <v>644</v>
      </c>
      <c r="E88" s="16">
        <v>0.91218130311614731</v>
      </c>
      <c r="F88" s="18">
        <v>61</v>
      </c>
      <c r="G88" s="16">
        <v>8.640226628895184E-2</v>
      </c>
      <c r="H88" s="18">
        <v>0</v>
      </c>
      <c r="I88" s="16">
        <v>0</v>
      </c>
      <c r="J88" s="18">
        <v>1</v>
      </c>
      <c r="K88" s="16">
        <f t="shared" si="17"/>
        <v>1.4164305949008499E-3</v>
      </c>
      <c r="L88" s="18">
        <f t="shared" si="22"/>
        <v>705</v>
      </c>
      <c r="M88" s="16">
        <f t="shared" si="23"/>
        <v>0.99858356940509918</v>
      </c>
      <c r="N88" s="32">
        <f t="shared" ref="N88:N100" si="24">RANK(M88,M$87:M$100,0)</f>
        <v>11</v>
      </c>
    </row>
    <row r="89" spans="1:14" s="12" customFormat="1" ht="12">
      <c r="A89" s="35" t="s">
        <v>21</v>
      </c>
      <c r="B89" s="17">
        <v>555</v>
      </c>
      <c r="C89" s="30">
        <f t="shared" ref="C88:C97" si="25">SUM(D89,F89,H89,J89)</f>
        <v>555</v>
      </c>
      <c r="D89" s="18">
        <v>445</v>
      </c>
      <c r="E89" s="16">
        <f t="shared" si="17"/>
        <v>0.80180180180180183</v>
      </c>
      <c r="F89" s="18">
        <v>98</v>
      </c>
      <c r="G89" s="16">
        <f t="shared" si="17"/>
        <v>0.17657657657657658</v>
      </c>
      <c r="H89" s="18">
        <v>9</v>
      </c>
      <c r="I89" s="16">
        <f t="shared" si="17"/>
        <v>1.6216216216216217E-2</v>
      </c>
      <c r="J89" s="48">
        <v>3</v>
      </c>
      <c r="K89" s="16">
        <f t="shared" si="17"/>
        <v>5.4054054054054057E-3</v>
      </c>
      <c r="L89" s="18">
        <f t="shared" si="22"/>
        <v>552</v>
      </c>
      <c r="M89" s="16">
        <f t="shared" si="23"/>
        <v>0.99459459459459465</v>
      </c>
      <c r="N89" s="32">
        <f t="shared" si="24"/>
        <v>14</v>
      </c>
    </row>
    <row r="90" spans="1:14" s="12" customFormat="1" ht="12">
      <c r="A90" s="35" t="s">
        <v>22</v>
      </c>
      <c r="B90" s="17">
        <v>332</v>
      </c>
      <c r="C90" s="30">
        <f t="shared" si="25"/>
        <v>332</v>
      </c>
      <c r="D90" s="18">
        <v>294</v>
      </c>
      <c r="E90" s="16">
        <f t="shared" si="17"/>
        <v>0.88554216867469882</v>
      </c>
      <c r="F90" s="18">
        <v>33</v>
      </c>
      <c r="G90" s="16">
        <f t="shared" si="17"/>
        <v>9.9397590361445784E-2</v>
      </c>
      <c r="H90" s="18">
        <v>5</v>
      </c>
      <c r="I90" s="16">
        <f t="shared" si="17"/>
        <v>1.5060240963855422E-2</v>
      </c>
      <c r="J90" s="16"/>
      <c r="K90" s="16">
        <f t="shared" si="17"/>
        <v>0</v>
      </c>
      <c r="L90" s="18">
        <f t="shared" si="22"/>
        <v>332</v>
      </c>
      <c r="M90" s="16">
        <f t="shared" si="23"/>
        <v>1</v>
      </c>
      <c r="N90" s="32">
        <f t="shared" si="24"/>
        <v>1</v>
      </c>
    </row>
    <row r="91" spans="1:14" s="12" customFormat="1" ht="12">
      <c r="A91" s="35" t="s">
        <v>23</v>
      </c>
      <c r="B91" s="17">
        <v>362</v>
      </c>
      <c r="C91" s="30">
        <f t="shared" si="25"/>
        <v>362</v>
      </c>
      <c r="D91" s="18">
        <v>285</v>
      </c>
      <c r="E91" s="16">
        <f t="shared" si="17"/>
        <v>0.78729281767955805</v>
      </c>
      <c r="F91" s="18">
        <v>70</v>
      </c>
      <c r="G91" s="16">
        <f t="shared" si="17"/>
        <v>0.19337016574585636</v>
      </c>
      <c r="H91" s="18">
        <v>6</v>
      </c>
      <c r="I91" s="16">
        <f t="shared" si="17"/>
        <v>1.6574585635359115E-2</v>
      </c>
      <c r="J91" s="42">
        <v>1</v>
      </c>
      <c r="K91" s="16">
        <f t="shared" si="17"/>
        <v>2.7624309392265192E-3</v>
      </c>
      <c r="L91" s="18">
        <f t="shared" si="22"/>
        <v>361</v>
      </c>
      <c r="M91" s="16">
        <f t="shared" si="23"/>
        <v>0.99723756906077343</v>
      </c>
      <c r="N91" s="32">
        <f t="shared" si="24"/>
        <v>12</v>
      </c>
    </row>
    <row r="92" spans="1:14" s="12" customFormat="1" ht="12">
      <c r="A92" s="36" t="s">
        <v>24</v>
      </c>
      <c r="B92" s="18">
        <v>260</v>
      </c>
      <c r="C92" s="30">
        <f t="shared" si="25"/>
        <v>260</v>
      </c>
      <c r="D92" s="18">
        <v>215</v>
      </c>
      <c r="E92" s="16">
        <f t="shared" si="17"/>
        <v>0.82692307692307687</v>
      </c>
      <c r="F92" s="18">
        <v>43</v>
      </c>
      <c r="G92" s="16">
        <f t="shared" si="17"/>
        <v>0.16538461538461538</v>
      </c>
      <c r="H92" s="18">
        <v>2</v>
      </c>
      <c r="I92" s="16">
        <f t="shared" si="17"/>
        <v>7.6923076923076927E-3</v>
      </c>
      <c r="J92" s="48"/>
      <c r="K92" s="16">
        <f t="shared" si="17"/>
        <v>0</v>
      </c>
      <c r="L92" s="18">
        <f t="shared" si="22"/>
        <v>260</v>
      </c>
      <c r="M92" s="16">
        <f t="shared" si="23"/>
        <v>1</v>
      </c>
      <c r="N92" s="32">
        <f t="shared" si="24"/>
        <v>1</v>
      </c>
    </row>
    <row r="93" spans="1:14" s="12" customFormat="1" ht="12">
      <c r="A93" s="36" t="s">
        <v>25</v>
      </c>
      <c r="B93" s="17">
        <v>267</v>
      </c>
      <c r="C93" s="30">
        <f t="shared" si="25"/>
        <v>267</v>
      </c>
      <c r="D93" s="18">
        <v>241</v>
      </c>
      <c r="E93" s="16">
        <f t="shared" si="17"/>
        <v>0.90262172284644193</v>
      </c>
      <c r="F93" s="18">
        <v>25</v>
      </c>
      <c r="G93" s="16">
        <f t="shared" si="17"/>
        <v>9.3632958801498134E-2</v>
      </c>
      <c r="H93" s="18">
        <v>1</v>
      </c>
      <c r="I93" s="16">
        <f t="shared" si="17"/>
        <v>3.7453183520599251E-3</v>
      </c>
      <c r="J93" s="48">
        <v>0</v>
      </c>
      <c r="K93" s="16">
        <f t="shared" si="17"/>
        <v>0</v>
      </c>
      <c r="L93" s="18">
        <f t="shared" si="22"/>
        <v>267</v>
      </c>
      <c r="M93" s="16">
        <f t="shared" si="23"/>
        <v>1</v>
      </c>
      <c r="N93" s="32">
        <f t="shared" si="24"/>
        <v>1</v>
      </c>
    </row>
    <row r="94" spans="1:14" s="12" customFormat="1" ht="12">
      <c r="A94" s="35" t="s">
        <v>26</v>
      </c>
      <c r="B94" s="17">
        <v>113</v>
      </c>
      <c r="C94" s="30">
        <f t="shared" si="25"/>
        <v>113</v>
      </c>
      <c r="D94" s="18">
        <v>94</v>
      </c>
      <c r="E94" s="16">
        <f t="shared" si="17"/>
        <v>0.83185840707964598</v>
      </c>
      <c r="F94" s="18">
        <v>19</v>
      </c>
      <c r="G94" s="16">
        <f t="shared" si="17"/>
        <v>0.16814159292035399</v>
      </c>
      <c r="H94" s="18">
        <v>0</v>
      </c>
      <c r="I94" s="16">
        <f t="shared" si="17"/>
        <v>0</v>
      </c>
      <c r="J94" s="48">
        <v>0</v>
      </c>
      <c r="K94" s="16">
        <f t="shared" si="17"/>
        <v>0</v>
      </c>
      <c r="L94" s="18">
        <f t="shared" si="22"/>
        <v>113</v>
      </c>
      <c r="M94" s="16">
        <f t="shared" si="23"/>
        <v>1</v>
      </c>
      <c r="N94" s="32">
        <f t="shared" si="24"/>
        <v>1</v>
      </c>
    </row>
    <row r="95" spans="1:14" s="12" customFormat="1" ht="12">
      <c r="A95" s="35" t="s">
        <v>27</v>
      </c>
      <c r="B95" s="33">
        <v>159</v>
      </c>
      <c r="C95" s="30">
        <v>159</v>
      </c>
      <c r="D95" s="18">
        <v>123</v>
      </c>
      <c r="E95" s="16">
        <f t="shared" si="17"/>
        <v>0.77358490566037741</v>
      </c>
      <c r="F95" s="18">
        <v>28</v>
      </c>
      <c r="G95" s="16">
        <f t="shared" si="17"/>
        <v>0.1761006289308176</v>
      </c>
      <c r="H95" s="18">
        <v>8</v>
      </c>
      <c r="I95" s="16">
        <f t="shared" si="17"/>
        <v>5.0314465408805034E-2</v>
      </c>
      <c r="J95" s="18">
        <v>0</v>
      </c>
      <c r="K95" s="16">
        <f t="shared" si="17"/>
        <v>0</v>
      </c>
      <c r="L95" s="18">
        <f t="shared" si="22"/>
        <v>159</v>
      </c>
      <c r="M95" s="16">
        <f t="shared" si="23"/>
        <v>1</v>
      </c>
      <c r="N95" s="32">
        <f t="shared" si="24"/>
        <v>1</v>
      </c>
    </row>
    <row r="96" spans="1:14" s="12" customFormat="1">
      <c r="A96" s="35" t="s">
        <v>28</v>
      </c>
      <c r="B96" s="30">
        <v>94</v>
      </c>
      <c r="C96" s="30">
        <v>94</v>
      </c>
      <c r="D96" s="52">
        <v>68</v>
      </c>
      <c r="E96" s="16">
        <f t="shared" si="17"/>
        <v>0.72340425531914898</v>
      </c>
      <c r="F96" s="18">
        <v>26</v>
      </c>
      <c r="G96" s="16">
        <f t="shared" si="17"/>
        <v>0.27659574468085107</v>
      </c>
      <c r="H96" s="18">
        <v>0</v>
      </c>
      <c r="I96" s="16">
        <f t="shared" si="17"/>
        <v>0</v>
      </c>
      <c r="J96" s="16">
        <v>0</v>
      </c>
      <c r="K96" s="16">
        <f t="shared" si="17"/>
        <v>0</v>
      </c>
      <c r="L96" s="18">
        <f t="shared" si="22"/>
        <v>94</v>
      </c>
      <c r="M96" s="16">
        <f t="shared" si="23"/>
        <v>1</v>
      </c>
      <c r="N96" s="32">
        <f t="shared" si="24"/>
        <v>1</v>
      </c>
    </row>
    <row r="97" spans="1:14" s="12" customFormat="1" ht="12">
      <c r="A97" s="35" t="s">
        <v>29</v>
      </c>
      <c r="B97" s="33">
        <v>194</v>
      </c>
      <c r="C97" s="30">
        <v>194</v>
      </c>
      <c r="D97" s="18">
        <v>176</v>
      </c>
      <c r="E97" s="16">
        <v>0.90721649484536082</v>
      </c>
      <c r="F97" s="18">
        <v>17</v>
      </c>
      <c r="G97" s="16">
        <v>8.7628865979381437E-2</v>
      </c>
      <c r="H97" s="18"/>
      <c r="I97" s="16">
        <v>0</v>
      </c>
      <c r="J97" s="18">
        <v>1</v>
      </c>
      <c r="K97" s="16">
        <f t="shared" si="17"/>
        <v>5.1546391752577319E-3</v>
      </c>
      <c r="L97" s="18">
        <f t="shared" si="22"/>
        <v>193</v>
      </c>
      <c r="M97" s="16">
        <f t="shared" si="23"/>
        <v>0.99484536082474229</v>
      </c>
      <c r="N97" s="32">
        <f t="shared" si="24"/>
        <v>13</v>
      </c>
    </row>
    <row r="98" spans="1:14" s="12" customFormat="1" ht="12">
      <c r="A98" s="35" t="s">
        <v>30</v>
      </c>
      <c r="B98" s="17">
        <v>324</v>
      </c>
      <c r="C98" s="30">
        <v>324</v>
      </c>
      <c r="D98" s="18">
        <v>283</v>
      </c>
      <c r="E98" s="16">
        <f t="shared" si="17"/>
        <v>0.87345679012345678</v>
      </c>
      <c r="F98" s="18">
        <v>34</v>
      </c>
      <c r="G98" s="16">
        <f t="shared" si="17"/>
        <v>0.10493827160493827</v>
      </c>
      <c r="H98" s="18">
        <v>7</v>
      </c>
      <c r="I98" s="16">
        <f t="shared" si="17"/>
        <v>2.1604938271604937E-2</v>
      </c>
      <c r="J98" s="18">
        <v>0</v>
      </c>
      <c r="K98" s="16">
        <f t="shared" si="17"/>
        <v>0</v>
      </c>
      <c r="L98" s="18">
        <f t="shared" si="22"/>
        <v>324</v>
      </c>
      <c r="M98" s="16">
        <f t="shared" si="23"/>
        <v>1</v>
      </c>
      <c r="N98" s="32">
        <f t="shared" si="24"/>
        <v>1</v>
      </c>
    </row>
    <row r="99" spans="1:14" s="12" customFormat="1" ht="12">
      <c r="A99" s="35" t="s">
        <v>31</v>
      </c>
      <c r="B99" s="17">
        <v>99</v>
      </c>
      <c r="C99" s="30">
        <v>99</v>
      </c>
      <c r="D99" s="18">
        <v>79</v>
      </c>
      <c r="E99" s="16">
        <f t="shared" si="17"/>
        <v>0.79797979797979801</v>
      </c>
      <c r="F99" s="18">
        <v>20</v>
      </c>
      <c r="G99" s="16">
        <f t="shared" si="17"/>
        <v>0.20202020202020202</v>
      </c>
      <c r="H99" s="18"/>
      <c r="I99" s="16">
        <f t="shared" si="17"/>
        <v>0</v>
      </c>
      <c r="J99" s="42"/>
      <c r="K99" s="16">
        <f t="shared" si="17"/>
        <v>0</v>
      </c>
      <c r="L99" s="18">
        <f t="shared" si="22"/>
        <v>99</v>
      </c>
      <c r="M99" s="16">
        <f t="shared" si="23"/>
        <v>1</v>
      </c>
      <c r="N99" s="32">
        <f t="shared" si="24"/>
        <v>1</v>
      </c>
    </row>
    <row r="100" spans="1:14" s="12" customFormat="1" ht="12">
      <c r="A100" s="35" t="s">
        <v>32</v>
      </c>
      <c r="B100" s="33">
        <v>22</v>
      </c>
      <c r="C100" s="30">
        <v>22</v>
      </c>
      <c r="D100" s="18">
        <v>18</v>
      </c>
      <c r="E100" s="16">
        <f t="shared" si="17"/>
        <v>0.81818181818181823</v>
      </c>
      <c r="F100" s="18">
        <v>4</v>
      </c>
      <c r="G100" s="16">
        <f t="shared" si="17"/>
        <v>0.18181818181818182</v>
      </c>
      <c r="H100" s="18">
        <v>0</v>
      </c>
      <c r="I100" s="16">
        <f t="shared" si="17"/>
        <v>0</v>
      </c>
      <c r="J100" s="18">
        <v>0</v>
      </c>
      <c r="K100" s="16">
        <f t="shared" si="17"/>
        <v>0</v>
      </c>
      <c r="L100" s="18">
        <f t="shared" si="22"/>
        <v>22</v>
      </c>
      <c r="M100" s="16">
        <f t="shared" si="23"/>
        <v>1</v>
      </c>
      <c r="N100" s="32">
        <f t="shared" si="24"/>
        <v>1</v>
      </c>
    </row>
    <row r="101" spans="1:14" s="46" customFormat="1">
      <c r="A101" s="29" t="s">
        <v>34</v>
      </c>
      <c r="B101" s="29">
        <f>SUM(B87:B100)</f>
        <v>4097</v>
      </c>
      <c r="C101" s="34">
        <f>SUM(D101,F101,H101,J101)</f>
        <v>4097</v>
      </c>
      <c r="D101" s="29">
        <f>SUM(D87:D100)</f>
        <v>3559</v>
      </c>
      <c r="E101" s="31">
        <f t="shared" si="17"/>
        <v>0.86868440322186968</v>
      </c>
      <c r="F101" s="29">
        <f>SUM(F87:F100)</f>
        <v>494</v>
      </c>
      <c r="G101" s="31">
        <f t="shared" si="17"/>
        <v>0.12057603124237247</v>
      </c>
      <c r="H101" s="29">
        <f>SUM(H87:H100)</f>
        <v>38</v>
      </c>
      <c r="I101" s="31">
        <f t="shared" si="17"/>
        <v>9.2750793263363437E-3</v>
      </c>
      <c r="J101" s="29">
        <f>SUM(J87:J100)</f>
        <v>6</v>
      </c>
      <c r="K101" s="31">
        <f t="shared" si="17"/>
        <v>1.4644862094215279E-3</v>
      </c>
      <c r="L101" s="20">
        <f t="shared" si="22"/>
        <v>4091</v>
      </c>
      <c r="M101" s="31">
        <f t="shared" si="23"/>
        <v>0.99853551379057848</v>
      </c>
      <c r="N101" s="37"/>
    </row>
    <row r="102" spans="1:14" s="12" customFormat="1" ht="12">
      <c r="A102" s="35" t="s">
        <v>19</v>
      </c>
      <c r="B102" s="17">
        <v>495</v>
      </c>
      <c r="C102" s="30">
        <v>495</v>
      </c>
      <c r="D102" s="18">
        <v>482</v>
      </c>
      <c r="E102" s="16">
        <f t="shared" si="17"/>
        <v>0.97373737373737379</v>
      </c>
      <c r="F102" s="18">
        <v>13</v>
      </c>
      <c r="G102" s="16">
        <f t="shared" si="17"/>
        <v>2.6262626262626262E-2</v>
      </c>
      <c r="H102" s="18">
        <v>0</v>
      </c>
      <c r="I102" s="16">
        <f t="shared" si="17"/>
        <v>0</v>
      </c>
      <c r="J102" s="18">
        <v>0</v>
      </c>
      <c r="K102" s="16">
        <f t="shared" si="17"/>
        <v>0</v>
      </c>
      <c r="L102" s="18">
        <f t="shared" si="22"/>
        <v>495</v>
      </c>
      <c r="M102" s="16">
        <f t="shared" si="23"/>
        <v>1</v>
      </c>
      <c r="N102" s="32">
        <f>RANK(M102,M$102:M$115,0)</f>
        <v>1</v>
      </c>
    </row>
    <row r="103" spans="1:14" s="12" customFormat="1" ht="12">
      <c r="A103" s="35" t="s">
        <v>20</v>
      </c>
      <c r="B103" s="33">
        <v>470</v>
      </c>
      <c r="C103" s="30">
        <v>470</v>
      </c>
      <c r="D103" s="18">
        <v>386</v>
      </c>
      <c r="E103" s="16">
        <v>0.82127659574468082</v>
      </c>
      <c r="F103" s="18">
        <v>60</v>
      </c>
      <c r="G103" s="16">
        <v>0.1276595744680851</v>
      </c>
      <c r="H103" s="18">
        <v>20</v>
      </c>
      <c r="I103" s="16">
        <v>4.2553191489361701E-2</v>
      </c>
      <c r="J103" s="18">
        <v>4</v>
      </c>
      <c r="K103" s="16">
        <f t="shared" si="17"/>
        <v>8.5106382978723406E-3</v>
      </c>
      <c r="L103" s="18">
        <f t="shared" si="22"/>
        <v>466</v>
      </c>
      <c r="M103" s="16">
        <f t="shared" si="23"/>
        <v>0.99148936170212765</v>
      </c>
      <c r="N103" s="32">
        <f t="shared" ref="N103:N115" si="26">RANK(M103,M$102:M$115,0)</f>
        <v>12</v>
      </c>
    </row>
    <row r="104" spans="1:14" s="12" customFormat="1" ht="12">
      <c r="A104" s="35" t="s">
        <v>21</v>
      </c>
      <c r="B104" s="17">
        <v>329</v>
      </c>
      <c r="C104" s="30">
        <f t="shared" ref="C103:C112" si="27">SUM(D104,F104,H104,J104)</f>
        <v>329</v>
      </c>
      <c r="D104" s="18">
        <v>253</v>
      </c>
      <c r="E104" s="16">
        <f t="shared" si="17"/>
        <v>0.76899696048632216</v>
      </c>
      <c r="F104" s="18">
        <v>64</v>
      </c>
      <c r="G104" s="16">
        <f t="shared" si="17"/>
        <v>0.19452887537993921</v>
      </c>
      <c r="H104" s="18">
        <v>9</v>
      </c>
      <c r="I104" s="16">
        <f t="shared" si="17"/>
        <v>2.7355623100303952E-2</v>
      </c>
      <c r="J104" s="48">
        <v>3</v>
      </c>
      <c r="K104" s="16">
        <f t="shared" si="17"/>
        <v>9.11854103343465E-3</v>
      </c>
      <c r="L104" s="18">
        <f t="shared" si="22"/>
        <v>326</v>
      </c>
      <c r="M104" s="16">
        <f t="shared" si="23"/>
        <v>0.99088145896656532</v>
      </c>
      <c r="N104" s="32">
        <f t="shared" si="26"/>
        <v>13</v>
      </c>
    </row>
    <row r="105" spans="1:14" s="12" customFormat="1" ht="12">
      <c r="A105" s="35" t="s">
        <v>22</v>
      </c>
      <c r="B105" s="17">
        <v>377</v>
      </c>
      <c r="C105" s="30">
        <f t="shared" si="27"/>
        <v>377</v>
      </c>
      <c r="D105" s="18">
        <v>313</v>
      </c>
      <c r="E105" s="16">
        <f t="shared" si="17"/>
        <v>0.83023872679045096</v>
      </c>
      <c r="F105" s="18">
        <v>60</v>
      </c>
      <c r="G105" s="16">
        <f t="shared" si="17"/>
        <v>0.15915119363395225</v>
      </c>
      <c r="H105" s="18">
        <v>4</v>
      </c>
      <c r="I105" s="16">
        <f t="shared" si="17"/>
        <v>1.0610079575596816E-2</v>
      </c>
      <c r="J105" s="16"/>
      <c r="K105" s="16">
        <f t="shared" si="17"/>
        <v>0</v>
      </c>
      <c r="L105" s="18">
        <f t="shared" si="22"/>
        <v>377</v>
      </c>
      <c r="M105" s="16">
        <f t="shared" si="23"/>
        <v>1</v>
      </c>
      <c r="N105" s="32">
        <f t="shared" si="26"/>
        <v>1</v>
      </c>
    </row>
    <row r="106" spans="1:14" s="12" customFormat="1" ht="12">
      <c r="A106" s="35" t="s">
        <v>23</v>
      </c>
      <c r="B106" s="17">
        <v>295</v>
      </c>
      <c r="C106" s="30">
        <f t="shared" si="27"/>
        <v>295</v>
      </c>
      <c r="D106" s="18">
        <v>228</v>
      </c>
      <c r="E106" s="16">
        <f t="shared" si="17"/>
        <v>0.77288135593220342</v>
      </c>
      <c r="F106" s="18">
        <v>61</v>
      </c>
      <c r="G106" s="16">
        <f t="shared" si="17"/>
        <v>0.20677966101694914</v>
      </c>
      <c r="H106" s="18">
        <v>4</v>
      </c>
      <c r="I106" s="16">
        <f t="shared" si="17"/>
        <v>1.3559322033898305E-2</v>
      </c>
      <c r="J106" s="42">
        <v>2</v>
      </c>
      <c r="K106" s="16">
        <f t="shared" si="17"/>
        <v>6.7796610169491523E-3</v>
      </c>
      <c r="L106" s="18">
        <f t="shared" si="22"/>
        <v>293</v>
      </c>
      <c r="M106" s="16">
        <f t="shared" si="23"/>
        <v>0.99322033898305084</v>
      </c>
      <c r="N106" s="32">
        <f t="shared" si="26"/>
        <v>11</v>
      </c>
    </row>
    <row r="107" spans="1:14" s="12" customFormat="1" ht="12">
      <c r="A107" s="36" t="s">
        <v>24</v>
      </c>
      <c r="B107" s="18">
        <v>241</v>
      </c>
      <c r="C107" s="30">
        <f t="shared" si="27"/>
        <v>241</v>
      </c>
      <c r="D107" s="18">
        <v>204</v>
      </c>
      <c r="E107" s="16">
        <f t="shared" si="17"/>
        <v>0.84647302904564314</v>
      </c>
      <c r="F107" s="18">
        <v>32</v>
      </c>
      <c r="G107" s="16">
        <f t="shared" si="17"/>
        <v>0.13278008298755187</v>
      </c>
      <c r="H107" s="18">
        <v>5</v>
      </c>
      <c r="I107" s="16">
        <f t="shared" si="17"/>
        <v>2.0746887966804978E-2</v>
      </c>
      <c r="J107" s="48"/>
      <c r="K107" s="16">
        <f t="shared" si="17"/>
        <v>0</v>
      </c>
      <c r="L107" s="18">
        <f t="shared" si="22"/>
        <v>241</v>
      </c>
      <c r="M107" s="16">
        <f t="shared" si="23"/>
        <v>1</v>
      </c>
      <c r="N107" s="32">
        <f t="shared" si="26"/>
        <v>1</v>
      </c>
    </row>
    <row r="108" spans="1:14" s="12" customFormat="1" ht="12">
      <c r="A108" s="36" t="s">
        <v>25</v>
      </c>
      <c r="B108" s="17">
        <v>242</v>
      </c>
      <c r="C108" s="30">
        <f t="shared" si="27"/>
        <v>242</v>
      </c>
      <c r="D108" s="18">
        <v>216</v>
      </c>
      <c r="E108" s="16">
        <f t="shared" si="17"/>
        <v>0.8925619834710744</v>
      </c>
      <c r="F108" s="18">
        <v>25</v>
      </c>
      <c r="G108" s="16">
        <f t="shared" si="17"/>
        <v>0.10330578512396695</v>
      </c>
      <c r="H108" s="18">
        <v>1</v>
      </c>
      <c r="I108" s="16">
        <f t="shared" si="17"/>
        <v>4.1322314049586778E-3</v>
      </c>
      <c r="J108" s="48">
        <v>0</v>
      </c>
      <c r="K108" s="16">
        <f t="shared" si="17"/>
        <v>0</v>
      </c>
      <c r="L108" s="18">
        <f t="shared" si="22"/>
        <v>242</v>
      </c>
      <c r="M108" s="16">
        <f t="shared" si="23"/>
        <v>1</v>
      </c>
      <c r="N108" s="32">
        <f t="shared" si="26"/>
        <v>1</v>
      </c>
    </row>
    <row r="109" spans="1:14" s="12" customFormat="1" ht="12">
      <c r="A109" s="35" t="s">
        <v>26</v>
      </c>
      <c r="B109" s="17">
        <v>126</v>
      </c>
      <c r="C109" s="30">
        <f t="shared" si="27"/>
        <v>126</v>
      </c>
      <c r="D109" s="18">
        <v>83</v>
      </c>
      <c r="E109" s="16">
        <f t="shared" si="17"/>
        <v>0.65873015873015872</v>
      </c>
      <c r="F109" s="18">
        <v>37</v>
      </c>
      <c r="G109" s="16">
        <f t="shared" si="17"/>
        <v>0.29365079365079366</v>
      </c>
      <c r="H109" s="18">
        <v>6</v>
      </c>
      <c r="I109" s="16">
        <f t="shared" si="17"/>
        <v>4.7619047619047616E-2</v>
      </c>
      <c r="J109" s="48">
        <v>0</v>
      </c>
      <c r="K109" s="16">
        <f t="shared" si="17"/>
        <v>0</v>
      </c>
      <c r="L109" s="18">
        <f t="shared" si="22"/>
        <v>126</v>
      </c>
      <c r="M109" s="16">
        <f t="shared" si="23"/>
        <v>1</v>
      </c>
      <c r="N109" s="32">
        <f t="shared" si="26"/>
        <v>1</v>
      </c>
    </row>
    <row r="110" spans="1:14" s="12" customFormat="1" ht="12">
      <c r="A110" s="35" t="s">
        <v>27</v>
      </c>
      <c r="B110" s="33">
        <v>149</v>
      </c>
      <c r="C110" s="30">
        <v>149</v>
      </c>
      <c r="D110" s="18">
        <v>123</v>
      </c>
      <c r="E110" s="16">
        <f t="shared" si="17"/>
        <v>0.82550335570469802</v>
      </c>
      <c r="F110" s="18">
        <v>23</v>
      </c>
      <c r="G110" s="16">
        <f t="shared" si="17"/>
        <v>0.15436241610738255</v>
      </c>
      <c r="H110" s="18">
        <v>3</v>
      </c>
      <c r="I110" s="16">
        <f t="shared" si="17"/>
        <v>2.0134228187919462E-2</v>
      </c>
      <c r="J110" s="18">
        <v>0</v>
      </c>
      <c r="K110" s="16">
        <f t="shared" si="17"/>
        <v>0</v>
      </c>
      <c r="L110" s="18">
        <f t="shared" si="22"/>
        <v>149</v>
      </c>
      <c r="M110" s="16">
        <f t="shared" si="23"/>
        <v>1</v>
      </c>
      <c r="N110" s="32">
        <f t="shared" si="26"/>
        <v>1</v>
      </c>
    </row>
    <row r="111" spans="1:14" s="12" customFormat="1">
      <c r="A111" s="35" t="s">
        <v>28</v>
      </c>
      <c r="B111" s="30">
        <v>75</v>
      </c>
      <c r="C111" s="30">
        <v>75</v>
      </c>
      <c r="D111" s="52">
        <v>44</v>
      </c>
      <c r="E111" s="16">
        <f t="shared" si="17"/>
        <v>0.58666666666666667</v>
      </c>
      <c r="F111" s="18">
        <v>20</v>
      </c>
      <c r="G111" s="16">
        <f t="shared" si="17"/>
        <v>0.26666666666666666</v>
      </c>
      <c r="H111" s="18">
        <v>11</v>
      </c>
      <c r="I111" s="16">
        <f t="shared" si="17"/>
        <v>0.14666666666666667</v>
      </c>
      <c r="J111" s="16">
        <v>0</v>
      </c>
      <c r="K111" s="16">
        <f t="shared" si="17"/>
        <v>0</v>
      </c>
      <c r="L111" s="18">
        <f t="shared" si="22"/>
        <v>75</v>
      </c>
      <c r="M111" s="16">
        <f t="shared" si="23"/>
        <v>1</v>
      </c>
      <c r="N111" s="32">
        <f t="shared" si="26"/>
        <v>1</v>
      </c>
    </row>
    <row r="112" spans="1:14" s="12" customFormat="1" ht="12">
      <c r="A112" s="35" t="s">
        <v>29</v>
      </c>
      <c r="B112" s="33">
        <v>131</v>
      </c>
      <c r="C112" s="30">
        <v>131</v>
      </c>
      <c r="D112" s="18">
        <v>107</v>
      </c>
      <c r="E112" s="16">
        <v>0.81679389312977102</v>
      </c>
      <c r="F112" s="18">
        <v>24</v>
      </c>
      <c r="G112" s="16">
        <v>0.18320610687022901</v>
      </c>
      <c r="H112" s="18"/>
      <c r="I112" s="16">
        <v>0</v>
      </c>
      <c r="J112" s="18"/>
      <c r="K112" s="16">
        <f t="shared" si="17"/>
        <v>0</v>
      </c>
      <c r="L112" s="18">
        <f t="shared" si="22"/>
        <v>131</v>
      </c>
      <c r="M112" s="16">
        <f t="shared" si="23"/>
        <v>1</v>
      </c>
      <c r="N112" s="32">
        <f t="shared" si="26"/>
        <v>1</v>
      </c>
    </row>
    <row r="113" spans="1:14" s="12" customFormat="1" ht="12">
      <c r="A113" s="35" t="s">
        <v>30</v>
      </c>
      <c r="B113" s="17">
        <v>311</v>
      </c>
      <c r="C113" s="30">
        <v>311</v>
      </c>
      <c r="D113" s="18">
        <v>241</v>
      </c>
      <c r="E113" s="16">
        <f t="shared" si="17"/>
        <v>0.77491961414791</v>
      </c>
      <c r="F113" s="18">
        <v>53</v>
      </c>
      <c r="G113" s="16">
        <f t="shared" si="17"/>
        <v>0.17041800643086816</v>
      </c>
      <c r="H113" s="18">
        <v>17</v>
      </c>
      <c r="I113" s="16">
        <f t="shared" si="17"/>
        <v>5.4662379421221867E-2</v>
      </c>
      <c r="J113" s="18">
        <v>0</v>
      </c>
      <c r="K113" s="16">
        <f t="shared" si="17"/>
        <v>0</v>
      </c>
      <c r="L113" s="18">
        <f t="shared" si="22"/>
        <v>311</v>
      </c>
      <c r="M113" s="16">
        <f t="shared" si="23"/>
        <v>1</v>
      </c>
      <c r="N113" s="32">
        <f t="shared" si="26"/>
        <v>1</v>
      </c>
    </row>
    <row r="114" spans="1:14" s="12" customFormat="1" ht="12">
      <c r="A114" s="35" t="s">
        <v>31</v>
      </c>
      <c r="B114" s="17">
        <v>85</v>
      </c>
      <c r="C114" s="30">
        <v>85</v>
      </c>
      <c r="D114" s="18">
        <v>59</v>
      </c>
      <c r="E114" s="16">
        <f t="shared" si="17"/>
        <v>0.69411764705882351</v>
      </c>
      <c r="F114" s="18">
        <v>26</v>
      </c>
      <c r="G114" s="16">
        <f t="shared" si="17"/>
        <v>0.30588235294117649</v>
      </c>
      <c r="H114" s="18"/>
      <c r="I114" s="16">
        <f t="shared" si="17"/>
        <v>0</v>
      </c>
      <c r="J114" s="42"/>
      <c r="K114" s="16">
        <f t="shared" si="17"/>
        <v>0</v>
      </c>
      <c r="L114" s="18">
        <f t="shared" si="22"/>
        <v>85</v>
      </c>
      <c r="M114" s="16">
        <f t="shared" si="23"/>
        <v>1</v>
      </c>
      <c r="N114" s="32">
        <f t="shared" si="26"/>
        <v>1</v>
      </c>
    </row>
    <row r="115" spans="1:14" s="12" customFormat="1" ht="12">
      <c r="A115" s="35" t="s">
        <v>32</v>
      </c>
      <c r="B115" s="33">
        <v>39</v>
      </c>
      <c r="C115" s="30">
        <v>39</v>
      </c>
      <c r="D115" s="18">
        <v>29</v>
      </c>
      <c r="E115" s="16">
        <f t="shared" si="17"/>
        <v>0.74358974358974361</v>
      </c>
      <c r="F115" s="18">
        <v>9</v>
      </c>
      <c r="G115" s="16">
        <f t="shared" si="17"/>
        <v>0.23076923076923078</v>
      </c>
      <c r="H115" s="18">
        <v>0</v>
      </c>
      <c r="I115" s="16">
        <f t="shared" si="17"/>
        <v>0</v>
      </c>
      <c r="J115" s="18">
        <v>1</v>
      </c>
      <c r="K115" s="16">
        <f t="shared" si="17"/>
        <v>2.564102564102564E-2</v>
      </c>
      <c r="L115" s="18">
        <f t="shared" si="22"/>
        <v>38</v>
      </c>
      <c r="M115" s="16">
        <f t="shared" si="23"/>
        <v>0.97435897435897434</v>
      </c>
      <c r="N115" s="32">
        <f t="shared" si="26"/>
        <v>14</v>
      </c>
    </row>
    <row r="116" spans="1:14" s="46" customFormat="1">
      <c r="A116" s="29" t="s">
        <v>35</v>
      </c>
      <c r="B116" s="29">
        <f>SUM(B102:B115)</f>
        <v>3365</v>
      </c>
      <c r="C116" s="34">
        <f>SUM(D116,F116,H116,J116)</f>
        <v>3365</v>
      </c>
      <c r="D116" s="29">
        <f>SUM(D102:D115)</f>
        <v>2768</v>
      </c>
      <c r="E116" s="31">
        <f t="shared" si="17"/>
        <v>0.82258543833580977</v>
      </c>
      <c r="F116" s="29">
        <f>SUM(F102:F115)</f>
        <v>507</v>
      </c>
      <c r="G116" s="31">
        <f t="shared" si="17"/>
        <v>0.15066864784546805</v>
      </c>
      <c r="H116" s="29">
        <f>SUM(H102:H115)</f>
        <v>80</v>
      </c>
      <c r="I116" s="31">
        <f t="shared" si="17"/>
        <v>2.3774145616641901E-2</v>
      </c>
      <c r="J116" s="29">
        <f>SUM(J102:J115)</f>
        <v>10</v>
      </c>
      <c r="K116" s="31">
        <f t="shared" si="17"/>
        <v>2.9717682020802376E-3</v>
      </c>
      <c r="L116" s="20">
        <f t="shared" si="22"/>
        <v>3355</v>
      </c>
      <c r="M116" s="31">
        <f t="shared" si="23"/>
        <v>0.99702823179791977</v>
      </c>
      <c r="N116" s="37"/>
    </row>
    <row r="117" spans="1:14" s="12" customFormat="1" ht="12">
      <c r="A117" s="35" t="s">
        <v>19</v>
      </c>
      <c r="B117" s="17">
        <v>515</v>
      </c>
      <c r="C117" s="30">
        <v>515</v>
      </c>
      <c r="D117" s="18">
        <v>513</v>
      </c>
      <c r="E117" s="16">
        <f t="shared" si="17"/>
        <v>0.99611650485436898</v>
      </c>
      <c r="F117" s="18">
        <v>2</v>
      </c>
      <c r="G117" s="16">
        <f t="shared" si="17"/>
        <v>3.8834951456310678E-3</v>
      </c>
      <c r="H117" s="18">
        <v>0</v>
      </c>
      <c r="I117" s="16">
        <f t="shared" si="17"/>
        <v>0</v>
      </c>
      <c r="J117" s="18">
        <v>0</v>
      </c>
      <c r="K117" s="16">
        <f t="shared" si="17"/>
        <v>0</v>
      </c>
      <c r="L117" s="18">
        <f t="shared" si="22"/>
        <v>515</v>
      </c>
      <c r="M117" s="16">
        <f t="shared" si="23"/>
        <v>1</v>
      </c>
      <c r="N117" s="32">
        <f>RANK(M117,M$117:M$130,0)</f>
        <v>1</v>
      </c>
    </row>
    <row r="118" spans="1:14" s="12" customFormat="1" ht="12">
      <c r="A118" s="35" t="s">
        <v>20</v>
      </c>
      <c r="B118" s="33">
        <v>434</v>
      </c>
      <c r="C118" s="30">
        <v>434</v>
      </c>
      <c r="D118" s="18">
        <v>376</v>
      </c>
      <c r="E118" s="16">
        <v>0.86635944700460832</v>
      </c>
      <c r="F118" s="18">
        <v>53</v>
      </c>
      <c r="G118" s="16">
        <v>0.12211981566820276</v>
      </c>
      <c r="H118" s="18">
        <v>5</v>
      </c>
      <c r="I118" s="16">
        <v>1.1520737327188941E-2</v>
      </c>
      <c r="J118" s="18"/>
      <c r="K118" s="16">
        <f t="shared" ref="K118:K132" si="28">J118/$C118</f>
        <v>0</v>
      </c>
      <c r="L118" s="18">
        <f t="shared" si="22"/>
        <v>434</v>
      </c>
      <c r="M118" s="16">
        <f t="shared" si="23"/>
        <v>1</v>
      </c>
      <c r="N118" s="32">
        <f t="shared" ref="N118:N130" si="29">RANK(M118,M$117:M$130,0)</f>
        <v>1</v>
      </c>
    </row>
    <row r="119" spans="1:14" s="12" customFormat="1" ht="12">
      <c r="A119" s="35" t="s">
        <v>21</v>
      </c>
      <c r="B119" s="17">
        <v>235</v>
      </c>
      <c r="C119" s="30">
        <f t="shared" ref="C118:C127" si="30">SUM(D119,F119,H119,J119)</f>
        <v>235</v>
      </c>
      <c r="D119" s="18">
        <v>218</v>
      </c>
      <c r="E119" s="16">
        <f t="shared" si="17"/>
        <v>0.92765957446808511</v>
      </c>
      <c r="F119" s="18">
        <v>13</v>
      </c>
      <c r="G119" s="16">
        <f t="shared" si="17"/>
        <v>5.5319148936170209E-2</v>
      </c>
      <c r="H119" s="18">
        <v>3</v>
      </c>
      <c r="I119" s="16">
        <f t="shared" si="17"/>
        <v>1.276595744680851E-2</v>
      </c>
      <c r="J119" s="48">
        <v>1</v>
      </c>
      <c r="K119" s="16">
        <f t="shared" si="28"/>
        <v>4.2553191489361703E-3</v>
      </c>
      <c r="L119" s="18">
        <f t="shared" si="22"/>
        <v>234</v>
      </c>
      <c r="M119" s="16">
        <f t="shared" si="23"/>
        <v>0.99574468085106382</v>
      </c>
      <c r="N119" s="32">
        <f t="shared" si="29"/>
        <v>14</v>
      </c>
    </row>
    <row r="120" spans="1:14" s="12" customFormat="1" ht="12">
      <c r="A120" s="35" t="s">
        <v>22</v>
      </c>
      <c r="B120" s="17">
        <v>276</v>
      </c>
      <c r="C120" s="30">
        <f t="shared" si="30"/>
        <v>276</v>
      </c>
      <c r="D120" s="18">
        <v>237</v>
      </c>
      <c r="E120" s="16">
        <f t="shared" si="17"/>
        <v>0.85869565217391308</v>
      </c>
      <c r="F120" s="18">
        <v>36</v>
      </c>
      <c r="G120" s="16">
        <f t="shared" si="17"/>
        <v>0.13043478260869565</v>
      </c>
      <c r="H120" s="18">
        <v>3</v>
      </c>
      <c r="I120" s="16">
        <f t="shared" si="17"/>
        <v>1.0869565217391304E-2</v>
      </c>
      <c r="J120" s="16"/>
      <c r="K120" s="16">
        <f t="shared" si="28"/>
        <v>0</v>
      </c>
      <c r="L120" s="18">
        <f t="shared" si="22"/>
        <v>276</v>
      </c>
      <c r="M120" s="16">
        <f t="shared" si="23"/>
        <v>1</v>
      </c>
      <c r="N120" s="32">
        <f t="shared" si="29"/>
        <v>1</v>
      </c>
    </row>
    <row r="121" spans="1:14" s="12" customFormat="1" ht="12">
      <c r="A121" s="35" t="s">
        <v>23</v>
      </c>
      <c r="B121" s="17">
        <v>213</v>
      </c>
      <c r="C121" s="30">
        <f t="shared" si="30"/>
        <v>213</v>
      </c>
      <c r="D121" s="18">
        <v>185</v>
      </c>
      <c r="E121" s="16">
        <f t="shared" si="17"/>
        <v>0.86854460093896713</v>
      </c>
      <c r="F121" s="18">
        <v>24</v>
      </c>
      <c r="G121" s="16">
        <f t="shared" si="17"/>
        <v>0.11267605633802817</v>
      </c>
      <c r="H121" s="18">
        <v>4</v>
      </c>
      <c r="I121" s="16">
        <f t="shared" si="17"/>
        <v>1.8779342723004695E-2</v>
      </c>
      <c r="J121" s="42">
        <v>0</v>
      </c>
      <c r="K121" s="16">
        <f t="shared" si="28"/>
        <v>0</v>
      </c>
      <c r="L121" s="18">
        <f t="shared" si="22"/>
        <v>213</v>
      </c>
      <c r="M121" s="16">
        <f t="shared" si="23"/>
        <v>1</v>
      </c>
      <c r="N121" s="32">
        <f t="shared" si="29"/>
        <v>1</v>
      </c>
    </row>
    <row r="122" spans="1:14" s="12" customFormat="1" ht="12">
      <c r="A122" s="36" t="s">
        <v>24</v>
      </c>
      <c r="B122" s="18">
        <v>175</v>
      </c>
      <c r="C122" s="30">
        <f t="shared" si="30"/>
        <v>175</v>
      </c>
      <c r="D122" s="18">
        <v>171</v>
      </c>
      <c r="E122" s="16">
        <f t="shared" si="17"/>
        <v>0.97714285714285709</v>
      </c>
      <c r="F122" s="18">
        <v>4</v>
      </c>
      <c r="G122" s="16">
        <f t="shared" si="17"/>
        <v>2.2857142857142857E-2</v>
      </c>
      <c r="H122" s="18"/>
      <c r="I122" s="16">
        <f t="shared" si="17"/>
        <v>0</v>
      </c>
      <c r="J122" s="48"/>
      <c r="K122" s="16">
        <f t="shared" si="28"/>
        <v>0</v>
      </c>
      <c r="L122" s="18">
        <f t="shared" si="22"/>
        <v>175</v>
      </c>
      <c r="M122" s="16">
        <f t="shared" si="23"/>
        <v>1</v>
      </c>
      <c r="N122" s="32">
        <f t="shared" si="29"/>
        <v>1</v>
      </c>
    </row>
    <row r="123" spans="1:14" s="12" customFormat="1" ht="12">
      <c r="A123" s="36" t="s">
        <v>25</v>
      </c>
      <c r="B123" s="17">
        <v>200</v>
      </c>
      <c r="C123" s="30">
        <f t="shared" si="30"/>
        <v>200</v>
      </c>
      <c r="D123" s="18">
        <v>181</v>
      </c>
      <c r="E123" s="16">
        <f t="shared" si="17"/>
        <v>0.90500000000000003</v>
      </c>
      <c r="F123" s="18">
        <v>19</v>
      </c>
      <c r="G123" s="16">
        <f t="shared" si="17"/>
        <v>9.5000000000000001E-2</v>
      </c>
      <c r="H123" s="18">
        <v>0</v>
      </c>
      <c r="I123" s="16">
        <f t="shared" si="17"/>
        <v>0</v>
      </c>
      <c r="J123" s="48">
        <v>0</v>
      </c>
      <c r="K123" s="16">
        <f t="shared" si="28"/>
        <v>0</v>
      </c>
      <c r="L123" s="18">
        <f t="shared" si="22"/>
        <v>200</v>
      </c>
      <c r="M123" s="16">
        <f t="shared" si="23"/>
        <v>1</v>
      </c>
      <c r="N123" s="32">
        <f t="shared" si="29"/>
        <v>1</v>
      </c>
    </row>
    <row r="124" spans="1:14" s="12" customFormat="1" ht="12">
      <c r="A124" s="35" t="s">
        <v>26</v>
      </c>
      <c r="B124" s="17">
        <v>90</v>
      </c>
      <c r="C124" s="30">
        <v>90</v>
      </c>
      <c r="D124" s="18">
        <v>77</v>
      </c>
      <c r="E124" s="16">
        <f t="shared" si="17"/>
        <v>0.85555555555555551</v>
      </c>
      <c r="F124" s="18">
        <v>11</v>
      </c>
      <c r="G124" s="16">
        <f t="shared" si="17"/>
        <v>0.12222222222222222</v>
      </c>
      <c r="H124" s="18">
        <v>2</v>
      </c>
      <c r="I124" s="16">
        <f t="shared" si="17"/>
        <v>2.2222222222222223E-2</v>
      </c>
      <c r="J124" s="48">
        <v>0</v>
      </c>
      <c r="K124" s="16">
        <f t="shared" si="28"/>
        <v>0</v>
      </c>
      <c r="L124" s="18">
        <f t="shared" si="22"/>
        <v>90</v>
      </c>
      <c r="M124" s="16">
        <f t="shared" si="23"/>
        <v>1</v>
      </c>
      <c r="N124" s="32">
        <f t="shared" si="29"/>
        <v>1</v>
      </c>
    </row>
    <row r="125" spans="1:14" s="12" customFormat="1" ht="12">
      <c r="A125" s="35" t="s">
        <v>27</v>
      </c>
      <c r="B125" s="33">
        <v>95</v>
      </c>
      <c r="C125" s="30">
        <v>95</v>
      </c>
      <c r="D125" s="18">
        <v>89</v>
      </c>
      <c r="E125" s="16">
        <f t="shared" si="17"/>
        <v>0.93684210526315792</v>
      </c>
      <c r="F125" s="18">
        <v>6</v>
      </c>
      <c r="G125" s="16">
        <f t="shared" si="17"/>
        <v>6.3157894736842107E-2</v>
      </c>
      <c r="H125" s="18">
        <v>0</v>
      </c>
      <c r="I125" s="16">
        <f t="shared" si="17"/>
        <v>0</v>
      </c>
      <c r="J125" s="18">
        <v>0</v>
      </c>
      <c r="K125" s="16">
        <f t="shared" si="28"/>
        <v>0</v>
      </c>
      <c r="L125" s="18">
        <f t="shared" si="22"/>
        <v>95</v>
      </c>
      <c r="M125" s="16">
        <f t="shared" si="23"/>
        <v>1</v>
      </c>
      <c r="N125" s="32">
        <f t="shared" si="29"/>
        <v>1</v>
      </c>
    </row>
    <row r="126" spans="1:14" s="12" customFormat="1">
      <c r="A126" s="35" t="s">
        <v>28</v>
      </c>
      <c r="B126" s="30">
        <v>41</v>
      </c>
      <c r="C126" s="30">
        <v>41</v>
      </c>
      <c r="D126" s="52">
        <v>23</v>
      </c>
      <c r="E126" s="16">
        <f t="shared" si="17"/>
        <v>0.56097560975609762</v>
      </c>
      <c r="F126" s="18">
        <v>14</v>
      </c>
      <c r="G126" s="16">
        <f t="shared" si="17"/>
        <v>0.34146341463414637</v>
      </c>
      <c r="H126" s="18">
        <v>4</v>
      </c>
      <c r="I126" s="16">
        <f t="shared" si="17"/>
        <v>9.7560975609756101E-2</v>
      </c>
      <c r="J126" s="16">
        <v>0</v>
      </c>
      <c r="K126" s="16">
        <f t="shared" si="28"/>
        <v>0</v>
      </c>
      <c r="L126" s="18">
        <f t="shared" si="22"/>
        <v>41</v>
      </c>
      <c r="M126" s="16">
        <f t="shared" si="23"/>
        <v>1</v>
      </c>
      <c r="N126" s="32">
        <f t="shared" si="29"/>
        <v>1</v>
      </c>
    </row>
    <row r="127" spans="1:14" s="12" customFormat="1" ht="12">
      <c r="A127" s="35" t="s">
        <v>29</v>
      </c>
      <c r="B127" s="33">
        <v>95</v>
      </c>
      <c r="C127" s="30">
        <v>95</v>
      </c>
      <c r="D127" s="18">
        <v>94</v>
      </c>
      <c r="E127" s="16">
        <v>0.98947368421052628</v>
      </c>
      <c r="F127" s="18">
        <v>1</v>
      </c>
      <c r="G127" s="16">
        <v>1.0526315789473684E-2</v>
      </c>
      <c r="H127" s="18"/>
      <c r="I127" s="16">
        <v>0</v>
      </c>
      <c r="J127" s="18"/>
      <c r="K127" s="16">
        <f t="shared" si="28"/>
        <v>0</v>
      </c>
      <c r="L127" s="18">
        <f t="shared" si="22"/>
        <v>95</v>
      </c>
      <c r="M127" s="16">
        <f t="shared" si="23"/>
        <v>1</v>
      </c>
      <c r="N127" s="32">
        <f t="shared" si="29"/>
        <v>1</v>
      </c>
    </row>
    <row r="128" spans="1:14" s="12" customFormat="1" ht="12">
      <c r="A128" s="35" t="s">
        <v>30</v>
      </c>
      <c r="B128" s="17">
        <v>209</v>
      </c>
      <c r="C128" s="30">
        <v>209</v>
      </c>
      <c r="D128" s="18">
        <v>195</v>
      </c>
      <c r="E128" s="16">
        <f t="shared" si="17"/>
        <v>0.93301435406698563</v>
      </c>
      <c r="F128" s="18">
        <v>12</v>
      </c>
      <c r="G128" s="16">
        <f t="shared" si="17"/>
        <v>5.7416267942583733E-2</v>
      </c>
      <c r="H128" s="18">
        <v>2</v>
      </c>
      <c r="I128" s="16">
        <f t="shared" si="17"/>
        <v>9.5693779904306216E-3</v>
      </c>
      <c r="J128" s="18">
        <v>0</v>
      </c>
      <c r="K128" s="16">
        <f t="shared" si="28"/>
        <v>0</v>
      </c>
      <c r="L128" s="18">
        <f t="shared" si="22"/>
        <v>209</v>
      </c>
      <c r="M128" s="16">
        <f t="shared" si="23"/>
        <v>1</v>
      </c>
      <c r="N128" s="32">
        <f t="shared" si="29"/>
        <v>1</v>
      </c>
    </row>
    <row r="129" spans="1:14" s="12" customFormat="1" ht="12">
      <c r="A129" s="35" t="s">
        <v>31</v>
      </c>
      <c r="B129" s="17">
        <v>115</v>
      </c>
      <c r="C129" s="30">
        <v>115</v>
      </c>
      <c r="D129" s="18">
        <v>62</v>
      </c>
      <c r="E129" s="16">
        <f t="shared" si="17"/>
        <v>0.53913043478260869</v>
      </c>
      <c r="F129" s="18">
        <v>51</v>
      </c>
      <c r="G129" s="16">
        <f t="shared" si="17"/>
        <v>0.44347826086956521</v>
      </c>
      <c r="H129" s="18">
        <v>2</v>
      </c>
      <c r="I129" s="16">
        <f t="shared" si="17"/>
        <v>1.7391304347826087E-2</v>
      </c>
      <c r="J129" s="42"/>
      <c r="K129" s="16">
        <f t="shared" si="28"/>
        <v>0</v>
      </c>
      <c r="L129" s="18">
        <f t="shared" si="22"/>
        <v>115</v>
      </c>
      <c r="M129" s="16">
        <f t="shared" si="23"/>
        <v>1</v>
      </c>
      <c r="N129" s="32">
        <f t="shared" si="29"/>
        <v>1</v>
      </c>
    </row>
    <row r="130" spans="1:14" s="12" customFormat="1" ht="12">
      <c r="A130" s="35" t="s">
        <v>32</v>
      </c>
      <c r="B130" s="33">
        <v>56</v>
      </c>
      <c r="C130" s="30">
        <v>56</v>
      </c>
      <c r="D130" s="18">
        <v>41</v>
      </c>
      <c r="E130" s="16">
        <f t="shared" si="17"/>
        <v>0.7321428571428571</v>
      </c>
      <c r="F130" s="18">
        <v>14</v>
      </c>
      <c r="G130" s="16">
        <f t="shared" si="17"/>
        <v>0.25</v>
      </c>
      <c r="H130" s="18">
        <v>1</v>
      </c>
      <c r="I130" s="16">
        <f t="shared" si="17"/>
        <v>1.7857142857142856E-2</v>
      </c>
      <c r="J130" s="18">
        <v>0</v>
      </c>
      <c r="K130" s="16">
        <f t="shared" si="28"/>
        <v>0</v>
      </c>
      <c r="L130" s="18">
        <f t="shared" si="22"/>
        <v>56</v>
      </c>
      <c r="M130" s="16">
        <f t="shared" si="23"/>
        <v>1</v>
      </c>
      <c r="N130" s="32">
        <f t="shared" si="29"/>
        <v>1</v>
      </c>
    </row>
    <row r="131" spans="1:14" s="46" customFormat="1">
      <c r="A131" s="29" t="s">
        <v>36</v>
      </c>
      <c r="B131" s="29">
        <f>SUM(B117:B130)</f>
        <v>2749</v>
      </c>
      <c r="C131" s="34">
        <f>SUM(D131,F131,H131,J131)</f>
        <v>2749</v>
      </c>
      <c r="D131" s="29">
        <f>SUM(D117:D130)</f>
        <v>2462</v>
      </c>
      <c r="E131" s="31">
        <f t="shared" si="17"/>
        <v>0.89559839941797015</v>
      </c>
      <c r="F131" s="29">
        <f>SUM(F117:F130)</f>
        <v>260</v>
      </c>
      <c r="G131" s="31">
        <f t="shared" si="17"/>
        <v>9.4579847217169874E-2</v>
      </c>
      <c r="H131" s="29">
        <f>SUM(H117:H130)</f>
        <v>26</v>
      </c>
      <c r="I131" s="31">
        <f t="shared" si="17"/>
        <v>9.4579847217169874E-3</v>
      </c>
      <c r="J131" s="29">
        <f>SUM(J117:J130)</f>
        <v>1</v>
      </c>
      <c r="K131" s="31">
        <f t="shared" si="28"/>
        <v>3.6376864314296108E-4</v>
      </c>
      <c r="L131" s="20">
        <f t="shared" si="22"/>
        <v>2748</v>
      </c>
      <c r="M131" s="31">
        <f t="shared" si="23"/>
        <v>0.99963623135685709</v>
      </c>
      <c r="N131" s="37"/>
    </row>
    <row r="132" spans="1:14" s="46" customFormat="1">
      <c r="A132" s="20" t="s">
        <v>1</v>
      </c>
      <c r="B132" s="29">
        <f>B86+B101+B116+B131</f>
        <v>14221</v>
      </c>
      <c r="C132" s="34">
        <f>SUM(D132,F132,H132,J132)</f>
        <v>14221</v>
      </c>
      <c r="D132" s="29">
        <f>D86+D101+D116+D131</f>
        <v>12269</v>
      </c>
      <c r="E132" s="31">
        <f t="shared" si="17"/>
        <v>0.86273820406441182</v>
      </c>
      <c r="F132" s="29">
        <f>F86+F101+F116+F131</f>
        <v>1732</v>
      </c>
      <c r="G132" s="31">
        <f t="shared" si="17"/>
        <v>0.12179171647563462</v>
      </c>
      <c r="H132" s="29">
        <f>H86+H101+H116+H131</f>
        <v>196</v>
      </c>
      <c r="I132" s="31">
        <f t="shared" si="17"/>
        <v>1.3782434427958653E-2</v>
      </c>
      <c r="J132" s="29">
        <f>J86+J101+J116+J131</f>
        <v>24</v>
      </c>
      <c r="K132" s="31">
        <f t="shared" si="28"/>
        <v>1.6876450319949371E-3</v>
      </c>
      <c r="L132" s="29">
        <f>L86+L101+L116+L131</f>
        <v>14197</v>
      </c>
      <c r="M132" s="31">
        <f t="shared" si="23"/>
        <v>0.99831235496800508</v>
      </c>
      <c r="N132" s="20"/>
    </row>
  </sheetData>
  <mergeCells count="17">
    <mergeCell ref="A3:A4"/>
    <mergeCell ref="B3:B4"/>
    <mergeCell ref="C3:C4"/>
    <mergeCell ref="D3:E3"/>
    <mergeCell ref="F3:G3"/>
    <mergeCell ref="A70:A71"/>
    <mergeCell ref="B70:B71"/>
    <mergeCell ref="C70:C71"/>
    <mergeCell ref="D70:E70"/>
    <mergeCell ref="F70:G70"/>
    <mergeCell ref="H3:I3"/>
    <mergeCell ref="L70:N70"/>
    <mergeCell ref="J3:K3"/>
    <mergeCell ref="L3:M3"/>
    <mergeCell ref="N3:P3"/>
    <mergeCell ref="H70:I70"/>
    <mergeCell ref="J70:K70"/>
  </mergeCells>
  <printOptions horizontalCentered="1"/>
  <pageMargins left="0.45" right="0.26" top="0.42" bottom="0.21" header="0.31496062992125984" footer="0.14000000000000001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131"/>
  <sheetViews>
    <sheetView topLeftCell="A115" workbookViewId="0">
      <selection activeCell="B126" sqref="B126:J126"/>
    </sheetView>
  </sheetViews>
  <sheetFormatPr defaultRowHeight="12.75"/>
  <cols>
    <col min="1" max="1" width="12.5703125" style="6" customWidth="1"/>
    <col min="2" max="2" width="8.28515625" style="6" customWidth="1"/>
    <col min="3" max="3" width="9.140625" style="6" customWidth="1"/>
    <col min="4" max="14" width="8.5703125" style="6" customWidth="1"/>
    <col min="15" max="15" width="8.5703125" style="7" customWidth="1"/>
    <col min="16" max="16" width="8.570312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48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11" customFormat="1" ht="13.5" customHeight="1">
      <c r="A3" s="65" t="s">
        <v>8</v>
      </c>
      <c r="B3" s="67" t="s">
        <v>14</v>
      </c>
      <c r="C3" s="67" t="s">
        <v>16</v>
      </c>
      <c r="D3" s="60" t="s">
        <v>4</v>
      </c>
      <c r="E3" s="61"/>
      <c r="F3" s="60" t="s">
        <v>5</v>
      </c>
      <c r="G3" s="61"/>
      <c r="H3" s="60" t="s">
        <v>0</v>
      </c>
      <c r="I3" s="61"/>
      <c r="J3" s="60" t="s">
        <v>12</v>
      </c>
      <c r="K3" s="61"/>
      <c r="L3" s="60" t="s">
        <v>13</v>
      </c>
      <c r="M3" s="61"/>
      <c r="N3" s="62" t="s">
        <v>6</v>
      </c>
      <c r="O3" s="63"/>
      <c r="P3" s="64"/>
    </row>
    <row r="4" spans="1:16" s="12" customFormat="1" ht="12">
      <c r="A4" s="66"/>
      <c r="B4" s="68"/>
      <c r="C4" s="68"/>
      <c r="D4" s="18" t="s">
        <v>17</v>
      </c>
      <c r="E4" s="18" t="s">
        <v>3</v>
      </c>
      <c r="F4" s="18" t="s">
        <v>17</v>
      </c>
      <c r="G4" s="18" t="s">
        <v>3</v>
      </c>
      <c r="H4" s="18" t="s">
        <v>17</v>
      </c>
      <c r="I4" s="18" t="s">
        <v>3</v>
      </c>
      <c r="J4" s="18" t="s">
        <v>17</v>
      </c>
      <c r="K4" s="18" t="s">
        <v>3</v>
      </c>
      <c r="L4" s="18" t="s">
        <v>17</v>
      </c>
      <c r="M4" s="18" t="s">
        <v>3</v>
      </c>
      <c r="N4" s="18" t="s">
        <v>2</v>
      </c>
      <c r="O4" s="19" t="s">
        <v>3</v>
      </c>
      <c r="P4" s="18" t="s">
        <v>7</v>
      </c>
    </row>
    <row r="5" spans="1:16" s="12" customFormat="1" ht="12">
      <c r="A5" s="35" t="s">
        <v>19</v>
      </c>
      <c r="B5" s="17">
        <v>518</v>
      </c>
      <c r="C5" s="30">
        <f t="shared" ref="C5:C15" si="0">SUM(D5,F5,H5,J5,L5)</f>
        <v>518</v>
      </c>
      <c r="D5" s="18">
        <v>327</v>
      </c>
      <c r="E5" s="16">
        <f t="shared" ref="E5:K65" si="1">D5/$C5</f>
        <v>0.63127413127413123</v>
      </c>
      <c r="F5" s="18">
        <v>125</v>
      </c>
      <c r="G5" s="16">
        <f t="shared" si="1"/>
        <v>0.2413127413127413</v>
      </c>
      <c r="H5" s="18">
        <v>58</v>
      </c>
      <c r="I5" s="16">
        <f t="shared" si="1"/>
        <v>0.11196911196911197</v>
      </c>
      <c r="J5" s="48">
        <v>8</v>
      </c>
      <c r="K5" s="16">
        <f t="shared" si="1"/>
        <v>1.5444015444015444E-2</v>
      </c>
      <c r="L5" s="18">
        <v>0</v>
      </c>
      <c r="M5" s="16">
        <f t="shared" ref="M5:M65" si="2">L5/$C5</f>
        <v>0</v>
      </c>
      <c r="N5" s="18">
        <f>SUM(D5,F5,H5)</f>
        <v>510</v>
      </c>
      <c r="O5" s="16">
        <f>N5/$C5</f>
        <v>0.98455598455598459</v>
      </c>
      <c r="P5" s="32">
        <f>RANK(O5,O$5:O$18,0)</f>
        <v>1</v>
      </c>
    </row>
    <row r="6" spans="1:16" s="12" customFormat="1" ht="12">
      <c r="A6" s="35" t="s">
        <v>20</v>
      </c>
      <c r="B6" s="33">
        <v>490</v>
      </c>
      <c r="C6" s="30">
        <v>490</v>
      </c>
      <c r="D6" s="18">
        <v>197</v>
      </c>
      <c r="E6" s="16">
        <v>0.4020408163265306</v>
      </c>
      <c r="F6" s="18">
        <v>191</v>
      </c>
      <c r="G6" s="16">
        <v>0.38979591836734695</v>
      </c>
      <c r="H6" s="18">
        <v>81</v>
      </c>
      <c r="I6" s="16">
        <v>0.1653061224489796</v>
      </c>
      <c r="J6" s="18">
        <v>18</v>
      </c>
      <c r="K6" s="16">
        <v>3.6734693877551024E-2</v>
      </c>
      <c r="L6" s="18">
        <v>3</v>
      </c>
      <c r="M6" s="16">
        <f t="shared" si="2"/>
        <v>6.1224489795918364E-3</v>
      </c>
      <c r="N6" s="18">
        <f t="shared" ref="N6:N18" si="3">SUM(D6,F6,H6)</f>
        <v>469</v>
      </c>
      <c r="O6" s="16">
        <f t="shared" ref="O6:O18" si="4">N6/$C6</f>
        <v>0.95714285714285718</v>
      </c>
      <c r="P6" s="32">
        <f t="shared" ref="P6:P18" si="5">RANK(O6,O$5:O$18,0)</f>
        <v>2</v>
      </c>
    </row>
    <row r="7" spans="1:16" s="12" customFormat="1" ht="12">
      <c r="A7" s="35" t="s">
        <v>21</v>
      </c>
      <c r="B7" s="17">
        <v>583</v>
      </c>
      <c r="C7" s="30">
        <f t="shared" si="0"/>
        <v>583</v>
      </c>
      <c r="D7" s="18">
        <v>214</v>
      </c>
      <c r="E7" s="16">
        <f t="shared" si="1"/>
        <v>0.36706689536878218</v>
      </c>
      <c r="F7" s="18">
        <v>195</v>
      </c>
      <c r="G7" s="16">
        <f t="shared" si="1"/>
        <v>0.33447684391080618</v>
      </c>
      <c r="H7" s="18">
        <v>122</v>
      </c>
      <c r="I7" s="16">
        <f t="shared" si="1"/>
        <v>0.20926243567753003</v>
      </c>
      <c r="J7" s="48">
        <v>41</v>
      </c>
      <c r="K7" s="16">
        <f t="shared" si="1"/>
        <v>7.0325900514579764E-2</v>
      </c>
      <c r="L7" s="18">
        <v>11</v>
      </c>
      <c r="M7" s="16">
        <f t="shared" si="2"/>
        <v>1.8867924528301886E-2</v>
      </c>
      <c r="N7" s="18">
        <f t="shared" si="3"/>
        <v>531</v>
      </c>
      <c r="O7" s="16">
        <f t="shared" si="4"/>
        <v>0.91080617495711835</v>
      </c>
      <c r="P7" s="32">
        <f t="shared" si="5"/>
        <v>10</v>
      </c>
    </row>
    <row r="8" spans="1:16" s="12" customFormat="1" ht="12">
      <c r="A8" s="35" t="s">
        <v>22</v>
      </c>
      <c r="B8" s="17">
        <v>300</v>
      </c>
      <c r="C8" s="30">
        <f t="shared" si="0"/>
        <v>300</v>
      </c>
      <c r="D8" s="18">
        <v>82</v>
      </c>
      <c r="E8" s="16">
        <f t="shared" si="1"/>
        <v>0.27333333333333332</v>
      </c>
      <c r="F8" s="18">
        <v>103</v>
      </c>
      <c r="G8" s="16">
        <f t="shared" si="1"/>
        <v>0.34333333333333332</v>
      </c>
      <c r="H8" s="18">
        <v>95</v>
      </c>
      <c r="I8" s="16">
        <f t="shared" si="1"/>
        <v>0.31666666666666665</v>
      </c>
      <c r="J8" s="18">
        <v>20</v>
      </c>
      <c r="K8" s="16">
        <f t="shared" si="1"/>
        <v>6.6666666666666666E-2</v>
      </c>
      <c r="L8" s="18"/>
      <c r="M8" s="16">
        <f t="shared" si="2"/>
        <v>0</v>
      </c>
      <c r="N8" s="18">
        <f t="shared" si="3"/>
        <v>280</v>
      </c>
      <c r="O8" s="16">
        <f t="shared" si="4"/>
        <v>0.93333333333333335</v>
      </c>
      <c r="P8" s="32">
        <f t="shared" si="5"/>
        <v>5</v>
      </c>
    </row>
    <row r="9" spans="1:16" s="12" customFormat="1" ht="12">
      <c r="A9" s="35" t="s">
        <v>23</v>
      </c>
      <c r="B9" s="17">
        <v>384</v>
      </c>
      <c r="C9" s="30">
        <f t="shared" si="0"/>
        <v>384</v>
      </c>
      <c r="D9" s="18">
        <v>82</v>
      </c>
      <c r="E9" s="16">
        <f t="shared" si="1"/>
        <v>0.21354166666666666</v>
      </c>
      <c r="F9" s="18">
        <v>146</v>
      </c>
      <c r="G9" s="16">
        <f t="shared" si="1"/>
        <v>0.38020833333333331</v>
      </c>
      <c r="H9" s="18">
        <v>124</v>
      </c>
      <c r="I9" s="16">
        <f t="shared" si="1"/>
        <v>0.32291666666666669</v>
      </c>
      <c r="J9" s="18">
        <v>28</v>
      </c>
      <c r="K9" s="16">
        <f t="shared" si="1"/>
        <v>7.2916666666666671E-2</v>
      </c>
      <c r="L9" s="18">
        <v>4</v>
      </c>
      <c r="M9" s="16">
        <f t="shared" si="2"/>
        <v>1.0416666666666666E-2</v>
      </c>
      <c r="N9" s="18">
        <f t="shared" si="3"/>
        <v>352</v>
      </c>
      <c r="O9" s="16">
        <f t="shared" si="4"/>
        <v>0.91666666666666663</v>
      </c>
      <c r="P9" s="32">
        <f t="shared" si="5"/>
        <v>8</v>
      </c>
    </row>
    <row r="10" spans="1:16" s="12" customFormat="1" ht="12">
      <c r="A10" s="36" t="s">
        <v>24</v>
      </c>
      <c r="B10" s="17">
        <v>305</v>
      </c>
      <c r="C10" s="30">
        <f t="shared" si="0"/>
        <v>305</v>
      </c>
      <c r="D10" s="18">
        <v>96</v>
      </c>
      <c r="E10" s="16">
        <f t="shared" si="1"/>
        <v>0.31475409836065577</v>
      </c>
      <c r="F10" s="18">
        <v>116</v>
      </c>
      <c r="G10" s="16">
        <f t="shared" si="1"/>
        <v>0.38032786885245901</v>
      </c>
      <c r="H10" s="18">
        <v>74</v>
      </c>
      <c r="I10" s="16">
        <f t="shared" si="1"/>
        <v>0.24262295081967214</v>
      </c>
      <c r="J10" s="48">
        <v>19</v>
      </c>
      <c r="K10" s="16">
        <f t="shared" si="1"/>
        <v>6.2295081967213117E-2</v>
      </c>
      <c r="L10" s="18"/>
      <c r="M10" s="16">
        <f t="shared" si="2"/>
        <v>0</v>
      </c>
      <c r="N10" s="18">
        <f t="shared" si="3"/>
        <v>286</v>
      </c>
      <c r="O10" s="16">
        <f t="shared" si="4"/>
        <v>0.93770491803278688</v>
      </c>
      <c r="P10" s="32">
        <f t="shared" si="5"/>
        <v>4</v>
      </c>
    </row>
    <row r="11" spans="1:16" s="12" customFormat="1" ht="12">
      <c r="A11" s="36" t="s">
        <v>25</v>
      </c>
      <c r="B11" s="17">
        <v>288</v>
      </c>
      <c r="C11" s="30">
        <f t="shared" si="0"/>
        <v>288</v>
      </c>
      <c r="D11" s="18">
        <v>40</v>
      </c>
      <c r="E11" s="16">
        <f t="shared" si="1"/>
        <v>0.1388888888888889</v>
      </c>
      <c r="F11" s="18">
        <v>128</v>
      </c>
      <c r="G11" s="16">
        <f t="shared" si="1"/>
        <v>0.44444444444444442</v>
      </c>
      <c r="H11" s="18">
        <v>98</v>
      </c>
      <c r="I11" s="16">
        <f t="shared" si="1"/>
        <v>0.34027777777777779</v>
      </c>
      <c r="J11" s="48">
        <v>19</v>
      </c>
      <c r="K11" s="16">
        <f t="shared" si="1"/>
        <v>6.5972222222222224E-2</v>
      </c>
      <c r="L11" s="18">
        <v>3</v>
      </c>
      <c r="M11" s="16">
        <f t="shared" si="2"/>
        <v>1.0416666666666666E-2</v>
      </c>
      <c r="N11" s="18">
        <f t="shared" si="3"/>
        <v>266</v>
      </c>
      <c r="O11" s="16">
        <f t="shared" si="4"/>
        <v>0.92361111111111116</v>
      </c>
      <c r="P11" s="32">
        <f t="shared" si="5"/>
        <v>7</v>
      </c>
    </row>
    <row r="12" spans="1:16" s="12" customFormat="1" ht="12">
      <c r="A12" s="35" t="s">
        <v>26</v>
      </c>
      <c r="B12" s="17">
        <v>165</v>
      </c>
      <c r="C12" s="30">
        <f t="shared" si="0"/>
        <v>165</v>
      </c>
      <c r="D12" s="18">
        <v>19</v>
      </c>
      <c r="E12" s="16">
        <f t="shared" si="1"/>
        <v>0.11515151515151516</v>
      </c>
      <c r="F12" s="18">
        <v>52</v>
      </c>
      <c r="G12" s="16">
        <f t="shared" si="1"/>
        <v>0.31515151515151513</v>
      </c>
      <c r="H12" s="18">
        <v>61</v>
      </c>
      <c r="I12" s="16">
        <f t="shared" si="1"/>
        <v>0.36969696969696969</v>
      </c>
      <c r="J12" s="48">
        <v>27</v>
      </c>
      <c r="K12" s="16">
        <f t="shared" si="1"/>
        <v>0.16363636363636364</v>
      </c>
      <c r="L12" s="18">
        <v>6</v>
      </c>
      <c r="M12" s="16">
        <f t="shared" si="2"/>
        <v>3.6363636363636362E-2</v>
      </c>
      <c r="N12" s="18">
        <f t="shared" si="3"/>
        <v>132</v>
      </c>
      <c r="O12" s="16">
        <f t="shared" si="4"/>
        <v>0.8</v>
      </c>
      <c r="P12" s="32">
        <f t="shared" si="5"/>
        <v>13</v>
      </c>
    </row>
    <row r="13" spans="1:16" s="12" customFormat="1" ht="12">
      <c r="A13" s="35" t="s">
        <v>27</v>
      </c>
      <c r="B13" s="33">
        <v>181</v>
      </c>
      <c r="C13" s="30">
        <f t="shared" si="0"/>
        <v>181</v>
      </c>
      <c r="D13" s="18">
        <v>35</v>
      </c>
      <c r="E13" s="16">
        <f t="shared" si="1"/>
        <v>0.19337016574585636</v>
      </c>
      <c r="F13" s="18">
        <v>65</v>
      </c>
      <c r="G13" s="16">
        <f t="shared" si="1"/>
        <v>0.35911602209944754</v>
      </c>
      <c r="H13" s="18">
        <v>49</v>
      </c>
      <c r="I13" s="16">
        <f t="shared" si="1"/>
        <v>0.27071823204419887</v>
      </c>
      <c r="J13" s="18">
        <v>26</v>
      </c>
      <c r="K13" s="16">
        <f t="shared" si="1"/>
        <v>0.143646408839779</v>
      </c>
      <c r="L13" s="18">
        <v>6</v>
      </c>
      <c r="M13" s="16">
        <f t="shared" si="2"/>
        <v>3.3149171270718231E-2</v>
      </c>
      <c r="N13" s="18">
        <f t="shared" si="3"/>
        <v>149</v>
      </c>
      <c r="O13" s="16">
        <f t="shared" si="4"/>
        <v>0.82320441988950277</v>
      </c>
      <c r="P13" s="32">
        <f t="shared" si="5"/>
        <v>12</v>
      </c>
    </row>
    <row r="14" spans="1:16" s="12" customFormat="1">
      <c r="A14" s="35" t="s">
        <v>28</v>
      </c>
      <c r="B14" s="30">
        <v>96</v>
      </c>
      <c r="C14" s="30">
        <f t="shared" si="0"/>
        <v>96</v>
      </c>
      <c r="D14" s="18">
        <v>14</v>
      </c>
      <c r="E14" s="16">
        <f t="shared" si="1"/>
        <v>0.14583333333333334</v>
      </c>
      <c r="F14" s="18">
        <v>22</v>
      </c>
      <c r="G14" s="16">
        <f t="shared" si="1"/>
        <v>0.22916666666666666</v>
      </c>
      <c r="H14" s="18">
        <v>31</v>
      </c>
      <c r="I14" s="16">
        <f t="shared" si="1"/>
        <v>0.32291666666666669</v>
      </c>
      <c r="J14" s="52">
        <v>27</v>
      </c>
      <c r="K14" s="16">
        <f t="shared" si="1"/>
        <v>0.28125</v>
      </c>
      <c r="L14" s="18">
        <v>2</v>
      </c>
      <c r="M14" s="16">
        <f t="shared" si="2"/>
        <v>2.0833333333333332E-2</v>
      </c>
      <c r="N14" s="18">
        <f t="shared" si="3"/>
        <v>67</v>
      </c>
      <c r="O14" s="16">
        <f t="shared" si="4"/>
        <v>0.69791666666666663</v>
      </c>
      <c r="P14" s="32">
        <f t="shared" si="5"/>
        <v>14</v>
      </c>
    </row>
    <row r="15" spans="1:16" s="12" customFormat="1" ht="12">
      <c r="A15" s="35" t="s">
        <v>29</v>
      </c>
      <c r="B15" s="33">
        <v>236</v>
      </c>
      <c r="C15" s="30">
        <v>236</v>
      </c>
      <c r="D15" s="18">
        <v>43</v>
      </c>
      <c r="E15" s="16">
        <v>0.18220338983050846</v>
      </c>
      <c r="F15" s="18">
        <v>100</v>
      </c>
      <c r="G15" s="16">
        <v>0.42372881355932202</v>
      </c>
      <c r="H15" s="18">
        <v>72</v>
      </c>
      <c r="I15" s="16">
        <v>0.30508474576271188</v>
      </c>
      <c r="J15" s="18">
        <v>19</v>
      </c>
      <c r="K15" s="16">
        <v>8.050847457627118E-2</v>
      </c>
      <c r="L15" s="18">
        <v>2</v>
      </c>
      <c r="M15" s="16">
        <f t="shared" si="2"/>
        <v>8.4745762711864406E-3</v>
      </c>
      <c r="N15" s="18">
        <f t="shared" si="3"/>
        <v>215</v>
      </c>
      <c r="O15" s="16">
        <f t="shared" si="4"/>
        <v>0.91101694915254239</v>
      </c>
      <c r="P15" s="32">
        <f t="shared" si="5"/>
        <v>9</v>
      </c>
    </row>
    <row r="16" spans="1:16" s="12" customFormat="1" ht="12">
      <c r="A16" s="35" t="s">
        <v>30</v>
      </c>
      <c r="B16" s="17">
        <v>388</v>
      </c>
      <c r="C16" s="30">
        <v>388</v>
      </c>
      <c r="D16" s="18">
        <v>188</v>
      </c>
      <c r="E16" s="16">
        <f t="shared" si="1"/>
        <v>0.4845360824742268</v>
      </c>
      <c r="F16" s="18">
        <v>108</v>
      </c>
      <c r="G16" s="16">
        <f t="shared" si="1"/>
        <v>0.27835051546391754</v>
      </c>
      <c r="H16" s="18">
        <v>65</v>
      </c>
      <c r="I16" s="16">
        <f t="shared" si="1"/>
        <v>0.16752577319587628</v>
      </c>
      <c r="J16" s="18">
        <v>23</v>
      </c>
      <c r="K16" s="16">
        <f t="shared" si="1"/>
        <v>5.9278350515463915E-2</v>
      </c>
      <c r="L16" s="18">
        <v>4</v>
      </c>
      <c r="M16" s="16">
        <f t="shared" si="2"/>
        <v>1.0309278350515464E-2</v>
      </c>
      <c r="N16" s="18">
        <f t="shared" si="3"/>
        <v>361</v>
      </c>
      <c r="O16" s="16">
        <f t="shared" si="4"/>
        <v>0.93041237113402064</v>
      </c>
      <c r="P16" s="32">
        <f t="shared" si="5"/>
        <v>6</v>
      </c>
    </row>
    <row r="17" spans="1:16" s="12" customFormat="1" ht="12">
      <c r="A17" s="35" t="s">
        <v>31</v>
      </c>
      <c r="B17" s="17">
        <v>57</v>
      </c>
      <c r="C17" s="30">
        <v>57</v>
      </c>
      <c r="D17" s="18">
        <v>10</v>
      </c>
      <c r="E17" s="16">
        <f t="shared" si="1"/>
        <v>0.17543859649122806</v>
      </c>
      <c r="F17" s="18">
        <v>29</v>
      </c>
      <c r="G17" s="16">
        <f t="shared" si="1"/>
        <v>0.50877192982456143</v>
      </c>
      <c r="H17" s="18">
        <v>15</v>
      </c>
      <c r="I17" s="16">
        <f t="shared" si="1"/>
        <v>0.26315789473684209</v>
      </c>
      <c r="J17" s="42">
        <v>3</v>
      </c>
      <c r="K17" s="16">
        <f t="shared" si="1"/>
        <v>5.2631578947368418E-2</v>
      </c>
      <c r="L17" s="18"/>
      <c r="M17" s="16">
        <f t="shared" si="2"/>
        <v>0</v>
      </c>
      <c r="N17" s="18">
        <f t="shared" si="3"/>
        <v>54</v>
      </c>
      <c r="O17" s="16">
        <f t="shared" si="4"/>
        <v>0.94736842105263153</v>
      </c>
      <c r="P17" s="32">
        <f t="shared" si="5"/>
        <v>3</v>
      </c>
    </row>
    <row r="18" spans="1:16" s="12" customFormat="1" ht="12">
      <c r="A18" s="35" t="s">
        <v>32</v>
      </c>
      <c r="B18" s="33">
        <v>19</v>
      </c>
      <c r="C18" s="30">
        <v>19</v>
      </c>
      <c r="D18" s="18">
        <v>4</v>
      </c>
      <c r="E18" s="16">
        <f t="shared" si="1"/>
        <v>0.21052631578947367</v>
      </c>
      <c r="F18" s="18">
        <v>8</v>
      </c>
      <c r="G18" s="16">
        <f t="shared" si="1"/>
        <v>0.42105263157894735</v>
      </c>
      <c r="H18" s="18">
        <v>5</v>
      </c>
      <c r="I18" s="16">
        <f t="shared" si="1"/>
        <v>0.26315789473684209</v>
      </c>
      <c r="J18" s="18">
        <v>2</v>
      </c>
      <c r="K18" s="16">
        <f t="shared" si="1"/>
        <v>0.10526315789473684</v>
      </c>
      <c r="L18" s="18">
        <v>0</v>
      </c>
      <c r="M18" s="16">
        <f t="shared" si="2"/>
        <v>0</v>
      </c>
      <c r="N18" s="18">
        <f t="shared" si="3"/>
        <v>17</v>
      </c>
      <c r="O18" s="16">
        <f t="shared" si="4"/>
        <v>0.89473684210526316</v>
      </c>
      <c r="P18" s="32">
        <f t="shared" si="5"/>
        <v>11</v>
      </c>
    </row>
    <row r="19" spans="1:16" s="38" customFormat="1" ht="12">
      <c r="A19" s="29" t="s">
        <v>33</v>
      </c>
      <c r="B19" s="29">
        <f>SUM(B5:B18)</f>
        <v>4010</v>
      </c>
      <c r="C19" s="34">
        <f t="shared" ref="C19:C30" si="6">SUM(D19,F19,H19,J19,L19)</f>
        <v>4010</v>
      </c>
      <c r="D19" s="29">
        <f>SUM(D5:D18)</f>
        <v>1351</v>
      </c>
      <c r="E19" s="31">
        <f t="shared" si="1"/>
        <v>0.3369077306733167</v>
      </c>
      <c r="F19" s="29">
        <f>SUM(F5:F18)</f>
        <v>1388</v>
      </c>
      <c r="G19" s="31">
        <f t="shared" si="1"/>
        <v>0.34613466334164589</v>
      </c>
      <c r="H19" s="29">
        <f>SUM(H5:H18)</f>
        <v>950</v>
      </c>
      <c r="I19" s="31">
        <f t="shared" si="1"/>
        <v>0.23690773067331672</v>
      </c>
      <c r="J19" s="29">
        <f>SUM(J5:J18)</f>
        <v>280</v>
      </c>
      <c r="K19" s="31">
        <f t="shared" si="1"/>
        <v>6.9825436408977551E-2</v>
      </c>
      <c r="L19" s="29">
        <f>SUM(L5:L18)</f>
        <v>41</v>
      </c>
      <c r="M19" s="31">
        <f t="shared" si="2"/>
        <v>1.0224438902743141E-2</v>
      </c>
      <c r="N19" s="20">
        <f>SUM(D19,F19,H19)</f>
        <v>3689</v>
      </c>
      <c r="O19" s="31">
        <f t="shared" ref="O19:O33" si="7">N19/$C19</f>
        <v>0.9199501246882793</v>
      </c>
      <c r="P19" s="37"/>
    </row>
    <row r="20" spans="1:16" s="12" customFormat="1" ht="12">
      <c r="A20" s="35" t="s">
        <v>19</v>
      </c>
      <c r="B20" s="17">
        <v>610</v>
      </c>
      <c r="C20" s="30">
        <f t="shared" si="6"/>
        <v>610</v>
      </c>
      <c r="D20" s="18">
        <v>362</v>
      </c>
      <c r="E20" s="16">
        <f t="shared" si="1"/>
        <v>0.59344262295081962</v>
      </c>
      <c r="F20" s="18">
        <v>178</v>
      </c>
      <c r="G20" s="16">
        <f t="shared" si="1"/>
        <v>0.29180327868852457</v>
      </c>
      <c r="H20" s="18">
        <v>58</v>
      </c>
      <c r="I20" s="16">
        <f t="shared" si="1"/>
        <v>9.5081967213114751E-2</v>
      </c>
      <c r="J20" s="48">
        <v>12</v>
      </c>
      <c r="K20" s="16">
        <f t="shared" si="1"/>
        <v>1.9672131147540985E-2</v>
      </c>
      <c r="L20" s="18">
        <v>0</v>
      </c>
      <c r="M20" s="16">
        <f t="shared" si="2"/>
        <v>0</v>
      </c>
      <c r="N20" s="18">
        <f t="shared" ref="N20:N64" si="8">SUM(D20,F20,H20)</f>
        <v>598</v>
      </c>
      <c r="O20" s="16">
        <f t="shared" si="7"/>
        <v>0.98032786885245904</v>
      </c>
      <c r="P20" s="32">
        <f>RANK(O20,O$20:O$33,0)</f>
        <v>2</v>
      </c>
    </row>
    <row r="21" spans="1:16" s="12" customFormat="1" ht="12">
      <c r="A21" s="35" t="s">
        <v>20</v>
      </c>
      <c r="B21" s="33">
        <v>706</v>
      </c>
      <c r="C21" s="30">
        <v>706</v>
      </c>
      <c r="D21" s="18">
        <v>331</v>
      </c>
      <c r="E21" s="16">
        <v>0.46883852691218131</v>
      </c>
      <c r="F21" s="18">
        <v>235</v>
      </c>
      <c r="G21" s="16">
        <v>0.33286118980169971</v>
      </c>
      <c r="H21" s="18">
        <v>125</v>
      </c>
      <c r="I21" s="16">
        <v>0.17705382436260622</v>
      </c>
      <c r="J21" s="18">
        <v>15</v>
      </c>
      <c r="K21" s="16">
        <v>2.1246458923512748E-2</v>
      </c>
      <c r="L21" s="18">
        <v>0</v>
      </c>
      <c r="M21" s="16">
        <f t="shared" si="2"/>
        <v>0</v>
      </c>
      <c r="N21" s="18">
        <f t="shared" si="8"/>
        <v>691</v>
      </c>
      <c r="O21" s="16">
        <f t="shared" si="7"/>
        <v>0.97875354107648727</v>
      </c>
      <c r="P21" s="32">
        <f t="shared" ref="P21:P33" si="9">RANK(O21,O$20:O$33,0)</f>
        <v>3</v>
      </c>
    </row>
    <row r="22" spans="1:16" s="12" customFormat="1" ht="12">
      <c r="A22" s="35" t="s">
        <v>21</v>
      </c>
      <c r="B22" s="17">
        <v>555</v>
      </c>
      <c r="C22" s="30">
        <f t="shared" si="6"/>
        <v>555</v>
      </c>
      <c r="D22" s="18">
        <v>195</v>
      </c>
      <c r="E22" s="16">
        <f t="shared" si="1"/>
        <v>0.35135135135135137</v>
      </c>
      <c r="F22" s="18">
        <v>164</v>
      </c>
      <c r="G22" s="16">
        <f t="shared" si="1"/>
        <v>0.29549549549549547</v>
      </c>
      <c r="H22" s="18">
        <v>145</v>
      </c>
      <c r="I22" s="16">
        <f t="shared" si="1"/>
        <v>0.26126126126126126</v>
      </c>
      <c r="J22" s="48">
        <v>50</v>
      </c>
      <c r="K22" s="16">
        <f t="shared" si="1"/>
        <v>9.0090090090090086E-2</v>
      </c>
      <c r="L22" s="18">
        <v>1</v>
      </c>
      <c r="M22" s="16">
        <f t="shared" si="2"/>
        <v>1.8018018018018018E-3</v>
      </c>
      <c r="N22" s="18">
        <f t="shared" si="8"/>
        <v>504</v>
      </c>
      <c r="O22" s="16">
        <f t="shared" si="7"/>
        <v>0.90810810810810816</v>
      </c>
      <c r="P22" s="32">
        <f t="shared" si="9"/>
        <v>11</v>
      </c>
    </row>
    <row r="23" spans="1:16" s="12" customFormat="1" ht="12">
      <c r="A23" s="35" t="s">
        <v>22</v>
      </c>
      <c r="B23" s="17">
        <v>332</v>
      </c>
      <c r="C23" s="30">
        <f t="shared" si="6"/>
        <v>332</v>
      </c>
      <c r="D23" s="18">
        <v>102</v>
      </c>
      <c r="E23" s="16">
        <f t="shared" si="1"/>
        <v>0.30722891566265059</v>
      </c>
      <c r="F23" s="18">
        <v>125</v>
      </c>
      <c r="G23" s="16">
        <f t="shared" si="1"/>
        <v>0.37650602409638556</v>
      </c>
      <c r="H23" s="18">
        <v>84</v>
      </c>
      <c r="I23" s="16">
        <f t="shared" si="1"/>
        <v>0.25301204819277107</v>
      </c>
      <c r="J23" s="18">
        <v>20</v>
      </c>
      <c r="K23" s="16">
        <f t="shared" si="1"/>
        <v>6.0240963855421686E-2</v>
      </c>
      <c r="L23" s="18">
        <v>1</v>
      </c>
      <c r="M23" s="16">
        <f t="shared" si="2"/>
        <v>3.0120481927710845E-3</v>
      </c>
      <c r="N23" s="18">
        <f t="shared" si="8"/>
        <v>311</v>
      </c>
      <c r="O23" s="16">
        <f t="shared" si="7"/>
        <v>0.93674698795180722</v>
      </c>
      <c r="P23" s="32">
        <f t="shared" si="9"/>
        <v>8</v>
      </c>
    </row>
    <row r="24" spans="1:16" s="12" customFormat="1" ht="12">
      <c r="A24" s="35" t="s">
        <v>23</v>
      </c>
      <c r="B24" s="17">
        <v>362</v>
      </c>
      <c r="C24" s="30">
        <f t="shared" si="6"/>
        <v>362</v>
      </c>
      <c r="D24" s="18">
        <v>86</v>
      </c>
      <c r="E24" s="16">
        <f t="shared" si="1"/>
        <v>0.23756906077348067</v>
      </c>
      <c r="F24" s="18">
        <v>120</v>
      </c>
      <c r="G24" s="16">
        <f t="shared" si="1"/>
        <v>0.33149171270718231</v>
      </c>
      <c r="H24" s="18">
        <v>124</v>
      </c>
      <c r="I24" s="16">
        <f t="shared" si="1"/>
        <v>0.34254143646408841</v>
      </c>
      <c r="J24" s="18">
        <v>32</v>
      </c>
      <c r="K24" s="16">
        <f t="shared" si="1"/>
        <v>8.8397790055248615E-2</v>
      </c>
      <c r="L24" s="18">
        <v>0</v>
      </c>
      <c r="M24" s="16">
        <f t="shared" si="2"/>
        <v>0</v>
      </c>
      <c r="N24" s="18">
        <f t="shared" si="8"/>
        <v>330</v>
      </c>
      <c r="O24" s="16">
        <f t="shared" si="7"/>
        <v>0.91160220994475138</v>
      </c>
      <c r="P24" s="32">
        <f t="shared" si="9"/>
        <v>10</v>
      </c>
    </row>
    <row r="25" spans="1:16" s="12" customFormat="1" ht="12">
      <c r="A25" s="36" t="s">
        <v>24</v>
      </c>
      <c r="B25" s="17">
        <v>260</v>
      </c>
      <c r="C25" s="30">
        <f t="shared" si="6"/>
        <v>260</v>
      </c>
      <c r="D25" s="18">
        <v>83</v>
      </c>
      <c r="E25" s="16">
        <f t="shared" si="1"/>
        <v>0.31923076923076921</v>
      </c>
      <c r="F25" s="18">
        <v>114</v>
      </c>
      <c r="G25" s="16">
        <f t="shared" si="1"/>
        <v>0.43846153846153846</v>
      </c>
      <c r="H25" s="18">
        <v>54</v>
      </c>
      <c r="I25" s="16">
        <f t="shared" si="1"/>
        <v>0.2076923076923077</v>
      </c>
      <c r="J25" s="48">
        <v>9</v>
      </c>
      <c r="K25" s="16">
        <f t="shared" si="1"/>
        <v>3.4615384615384617E-2</v>
      </c>
      <c r="L25" s="18"/>
      <c r="M25" s="16">
        <f t="shared" si="2"/>
        <v>0</v>
      </c>
      <c r="N25" s="18">
        <f t="shared" si="8"/>
        <v>251</v>
      </c>
      <c r="O25" s="16">
        <f t="shared" si="7"/>
        <v>0.9653846153846154</v>
      </c>
      <c r="P25" s="32">
        <f t="shared" si="9"/>
        <v>4</v>
      </c>
    </row>
    <row r="26" spans="1:16" s="12" customFormat="1" ht="12">
      <c r="A26" s="36" t="s">
        <v>25</v>
      </c>
      <c r="B26" s="17">
        <v>267</v>
      </c>
      <c r="C26" s="30">
        <f t="shared" si="6"/>
        <v>267</v>
      </c>
      <c r="D26" s="18">
        <v>46</v>
      </c>
      <c r="E26" s="16">
        <f t="shared" si="1"/>
        <v>0.17228464419475656</v>
      </c>
      <c r="F26" s="18">
        <v>106</v>
      </c>
      <c r="G26" s="16">
        <f t="shared" si="1"/>
        <v>0.39700374531835209</v>
      </c>
      <c r="H26" s="18">
        <v>104</v>
      </c>
      <c r="I26" s="16">
        <f t="shared" si="1"/>
        <v>0.38951310861423222</v>
      </c>
      <c r="J26" s="48">
        <v>11</v>
      </c>
      <c r="K26" s="16">
        <f t="shared" si="1"/>
        <v>4.1198501872659173E-2</v>
      </c>
      <c r="L26" s="18">
        <v>0</v>
      </c>
      <c r="M26" s="16">
        <f t="shared" si="2"/>
        <v>0</v>
      </c>
      <c r="N26" s="18">
        <f t="shared" si="8"/>
        <v>256</v>
      </c>
      <c r="O26" s="16">
        <f t="shared" si="7"/>
        <v>0.95880149812734083</v>
      </c>
      <c r="P26" s="32">
        <f t="shared" si="9"/>
        <v>5</v>
      </c>
    </row>
    <row r="27" spans="1:16" s="12" customFormat="1" ht="12">
      <c r="A27" s="35" t="s">
        <v>26</v>
      </c>
      <c r="B27" s="17">
        <v>113</v>
      </c>
      <c r="C27" s="30">
        <f t="shared" si="6"/>
        <v>113</v>
      </c>
      <c r="D27" s="18">
        <v>23</v>
      </c>
      <c r="E27" s="16">
        <f t="shared" si="1"/>
        <v>0.20353982300884957</v>
      </c>
      <c r="F27" s="18">
        <v>34</v>
      </c>
      <c r="G27" s="16">
        <f t="shared" si="1"/>
        <v>0.30088495575221241</v>
      </c>
      <c r="H27" s="18">
        <v>43</v>
      </c>
      <c r="I27" s="16">
        <f t="shared" si="1"/>
        <v>0.38053097345132741</v>
      </c>
      <c r="J27" s="48">
        <v>12</v>
      </c>
      <c r="K27" s="16">
        <f t="shared" si="1"/>
        <v>0.10619469026548672</v>
      </c>
      <c r="L27" s="18">
        <v>1</v>
      </c>
      <c r="M27" s="16">
        <f t="shared" si="2"/>
        <v>8.8495575221238937E-3</v>
      </c>
      <c r="N27" s="18">
        <f t="shared" si="8"/>
        <v>100</v>
      </c>
      <c r="O27" s="16">
        <f t="shared" si="7"/>
        <v>0.88495575221238942</v>
      </c>
      <c r="P27" s="32">
        <f t="shared" si="9"/>
        <v>13</v>
      </c>
    </row>
    <row r="28" spans="1:16" s="12" customFormat="1" ht="12">
      <c r="A28" s="35" t="s">
        <v>27</v>
      </c>
      <c r="B28" s="33">
        <v>159</v>
      </c>
      <c r="C28" s="30">
        <f t="shared" si="6"/>
        <v>159</v>
      </c>
      <c r="D28" s="18">
        <v>32</v>
      </c>
      <c r="E28" s="16">
        <f t="shared" si="1"/>
        <v>0.20125786163522014</v>
      </c>
      <c r="F28" s="18">
        <v>60</v>
      </c>
      <c r="G28" s="16">
        <f t="shared" si="1"/>
        <v>0.37735849056603776</v>
      </c>
      <c r="H28" s="18">
        <v>51</v>
      </c>
      <c r="I28" s="16">
        <f t="shared" si="1"/>
        <v>0.32075471698113206</v>
      </c>
      <c r="J28" s="18">
        <v>15</v>
      </c>
      <c r="K28" s="16">
        <f t="shared" si="1"/>
        <v>9.4339622641509441E-2</v>
      </c>
      <c r="L28" s="18">
        <v>1</v>
      </c>
      <c r="M28" s="16">
        <f t="shared" si="2"/>
        <v>6.2893081761006293E-3</v>
      </c>
      <c r="N28" s="18">
        <f t="shared" si="8"/>
        <v>143</v>
      </c>
      <c r="O28" s="16">
        <f t="shared" si="7"/>
        <v>0.89937106918238996</v>
      </c>
      <c r="P28" s="32">
        <f t="shared" si="9"/>
        <v>12</v>
      </c>
    </row>
    <row r="29" spans="1:16" s="12" customFormat="1">
      <c r="A29" s="35" t="s">
        <v>28</v>
      </c>
      <c r="B29" s="30">
        <v>94</v>
      </c>
      <c r="C29" s="30">
        <f t="shared" si="6"/>
        <v>94</v>
      </c>
      <c r="D29" s="18">
        <v>15</v>
      </c>
      <c r="E29" s="16">
        <f t="shared" si="1"/>
        <v>0.15957446808510639</v>
      </c>
      <c r="F29" s="18">
        <v>24</v>
      </c>
      <c r="G29" s="16">
        <f t="shared" si="1"/>
        <v>0.25531914893617019</v>
      </c>
      <c r="H29" s="18">
        <v>43</v>
      </c>
      <c r="I29" s="16">
        <f t="shared" si="1"/>
        <v>0.45744680851063829</v>
      </c>
      <c r="J29" s="52">
        <v>11</v>
      </c>
      <c r="K29" s="16">
        <f t="shared" si="1"/>
        <v>0.11702127659574468</v>
      </c>
      <c r="L29" s="18">
        <v>1</v>
      </c>
      <c r="M29" s="16">
        <f t="shared" si="2"/>
        <v>1.0638297872340425E-2</v>
      </c>
      <c r="N29" s="18">
        <f t="shared" si="8"/>
        <v>82</v>
      </c>
      <c r="O29" s="16">
        <f t="shared" si="7"/>
        <v>0.87234042553191493</v>
      </c>
      <c r="P29" s="32">
        <f t="shared" si="9"/>
        <v>14</v>
      </c>
    </row>
    <row r="30" spans="1:16" s="12" customFormat="1" ht="12">
      <c r="A30" s="35" t="s">
        <v>29</v>
      </c>
      <c r="B30" s="33">
        <v>194</v>
      </c>
      <c r="C30" s="30">
        <v>194</v>
      </c>
      <c r="D30" s="18">
        <v>55</v>
      </c>
      <c r="E30" s="16">
        <v>0.28350515463917525</v>
      </c>
      <c r="F30" s="18">
        <v>70</v>
      </c>
      <c r="G30" s="16">
        <v>0.36082474226804123</v>
      </c>
      <c r="H30" s="18">
        <v>60</v>
      </c>
      <c r="I30" s="16">
        <v>0.30927835051546393</v>
      </c>
      <c r="J30" s="18">
        <v>9</v>
      </c>
      <c r="K30" s="16">
        <v>4.6391752577319589E-2</v>
      </c>
      <c r="L30" s="18"/>
      <c r="M30" s="16">
        <f t="shared" si="2"/>
        <v>0</v>
      </c>
      <c r="N30" s="18">
        <f t="shared" si="8"/>
        <v>185</v>
      </c>
      <c r="O30" s="16">
        <f t="shared" si="7"/>
        <v>0.95360824742268047</v>
      </c>
      <c r="P30" s="32">
        <f t="shared" si="9"/>
        <v>7</v>
      </c>
    </row>
    <row r="31" spans="1:16" s="12" customFormat="1" ht="12">
      <c r="A31" s="35" t="s">
        <v>30</v>
      </c>
      <c r="B31" s="17">
        <v>324</v>
      </c>
      <c r="C31" s="30">
        <v>324</v>
      </c>
      <c r="D31" s="18">
        <v>108</v>
      </c>
      <c r="E31" s="16">
        <f t="shared" si="1"/>
        <v>0.33333333333333331</v>
      </c>
      <c r="F31" s="18">
        <v>104</v>
      </c>
      <c r="G31" s="16">
        <f t="shared" si="1"/>
        <v>0.32098765432098764</v>
      </c>
      <c r="H31" s="18">
        <v>91</v>
      </c>
      <c r="I31" s="16">
        <f t="shared" si="1"/>
        <v>0.28086419753086422</v>
      </c>
      <c r="J31" s="18">
        <v>20</v>
      </c>
      <c r="K31" s="16">
        <f t="shared" si="1"/>
        <v>6.1728395061728392E-2</v>
      </c>
      <c r="L31" s="18">
        <v>1</v>
      </c>
      <c r="M31" s="16">
        <f t="shared" si="2"/>
        <v>3.0864197530864196E-3</v>
      </c>
      <c r="N31" s="18">
        <f t="shared" si="8"/>
        <v>303</v>
      </c>
      <c r="O31" s="16">
        <f t="shared" si="7"/>
        <v>0.93518518518518523</v>
      </c>
      <c r="P31" s="32">
        <f t="shared" si="9"/>
        <v>9</v>
      </c>
    </row>
    <row r="32" spans="1:16" s="12" customFormat="1" ht="12">
      <c r="A32" s="35" t="s">
        <v>31</v>
      </c>
      <c r="B32" s="17">
        <v>99</v>
      </c>
      <c r="C32" s="30">
        <v>99</v>
      </c>
      <c r="D32" s="18">
        <v>19</v>
      </c>
      <c r="E32" s="16">
        <f t="shared" si="1"/>
        <v>0.19191919191919191</v>
      </c>
      <c r="F32" s="18">
        <v>50</v>
      </c>
      <c r="G32" s="16">
        <f t="shared" si="1"/>
        <v>0.50505050505050508</v>
      </c>
      <c r="H32" s="18">
        <v>29</v>
      </c>
      <c r="I32" s="16">
        <f t="shared" si="1"/>
        <v>0.29292929292929293</v>
      </c>
      <c r="J32" s="42">
        <v>1</v>
      </c>
      <c r="K32" s="16">
        <f t="shared" si="1"/>
        <v>1.0101010101010102E-2</v>
      </c>
      <c r="L32" s="18"/>
      <c r="M32" s="16">
        <f t="shared" si="2"/>
        <v>0</v>
      </c>
      <c r="N32" s="18">
        <f t="shared" si="8"/>
        <v>98</v>
      </c>
      <c r="O32" s="16">
        <f t="shared" si="7"/>
        <v>0.98989898989898994</v>
      </c>
      <c r="P32" s="32">
        <f t="shared" si="9"/>
        <v>1</v>
      </c>
    </row>
    <row r="33" spans="1:16" s="12" customFormat="1" ht="12">
      <c r="A33" s="35" t="s">
        <v>32</v>
      </c>
      <c r="B33" s="33">
        <v>22</v>
      </c>
      <c r="C33" s="30">
        <v>22</v>
      </c>
      <c r="D33" s="18">
        <v>6</v>
      </c>
      <c r="E33" s="16">
        <f t="shared" si="1"/>
        <v>0.27272727272727271</v>
      </c>
      <c r="F33" s="18">
        <v>5</v>
      </c>
      <c r="G33" s="16">
        <f t="shared" si="1"/>
        <v>0.22727272727272727</v>
      </c>
      <c r="H33" s="18">
        <v>10</v>
      </c>
      <c r="I33" s="16">
        <f t="shared" si="1"/>
        <v>0.45454545454545453</v>
      </c>
      <c r="J33" s="18">
        <v>1</v>
      </c>
      <c r="K33" s="16">
        <f t="shared" si="1"/>
        <v>4.5454545454545456E-2</v>
      </c>
      <c r="L33" s="18">
        <v>0</v>
      </c>
      <c r="M33" s="16">
        <f t="shared" si="2"/>
        <v>0</v>
      </c>
      <c r="N33" s="18">
        <f t="shared" si="8"/>
        <v>21</v>
      </c>
      <c r="O33" s="16">
        <f t="shared" si="7"/>
        <v>0.95454545454545459</v>
      </c>
      <c r="P33" s="32">
        <f t="shared" si="9"/>
        <v>6</v>
      </c>
    </row>
    <row r="34" spans="1:16" s="38" customFormat="1" ht="12">
      <c r="A34" s="29" t="s">
        <v>34</v>
      </c>
      <c r="B34" s="29">
        <f>SUM(B20:B33)</f>
        <v>4097</v>
      </c>
      <c r="C34" s="34">
        <f t="shared" ref="C34:C42" si="10">SUM(D34,F34,H34,J34,L34)</f>
        <v>4097</v>
      </c>
      <c r="D34" s="29">
        <f>SUM(D20:D33)</f>
        <v>1463</v>
      </c>
      <c r="E34" s="31">
        <f t="shared" si="1"/>
        <v>0.35709055406394924</v>
      </c>
      <c r="F34" s="29">
        <f>SUM(F20:F33)</f>
        <v>1389</v>
      </c>
      <c r="G34" s="31">
        <f t="shared" si="1"/>
        <v>0.33902855748108374</v>
      </c>
      <c r="H34" s="29">
        <f>SUM(H20:H33)</f>
        <v>1021</v>
      </c>
      <c r="I34" s="31">
        <f t="shared" si="1"/>
        <v>0.24920673663656334</v>
      </c>
      <c r="J34" s="29">
        <f>SUM(J20:J33)</f>
        <v>218</v>
      </c>
      <c r="K34" s="31">
        <f t="shared" si="1"/>
        <v>5.320966560898218E-2</v>
      </c>
      <c r="L34" s="29">
        <f>SUM(L20:L33)</f>
        <v>6</v>
      </c>
      <c r="M34" s="31">
        <f t="shared" si="2"/>
        <v>1.4644862094215279E-3</v>
      </c>
      <c r="N34" s="20">
        <f t="shared" si="8"/>
        <v>3873</v>
      </c>
      <c r="O34" s="31">
        <f t="shared" ref="O34:O48" si="11">N34/$C34</f>
        <v>0.94532584818159626</v>
      </c>
      <c r="P34" s="37"/>
    </row>
    <row r="35" spans="1:16" s="12" customFormat="1" ht="12">
      <c r="A35" s="35" t="s">
        <v>19</v>
      </c>
      <c r="B35" s="17">
        <v>495</v>
      </c>
      <c r="C35" s="30">
        <v>495</v>
      </c>
      <c r="D35" s="18">
        <v>274</v>
      </c>
      <c r="E35" s="16">
        <f t="shared" si="1"/>
        <v>0.55353535353535355</v>
      </c>
      <c r="F35" s="18">
        <v>150</v>
      </c>
      <c r="G35" s="16">
        <f t="shared" si="1"/>
        <v>0.30303030303030304</v>
      </c>
      <c r="H35" s="18">
        <v>66</v>
      </c>
      <c r="I35" s="16">
        <f t="shared" si="1"/>
        <v>0.13333333333333333</v>
      </c>
      <c r="J35" s="48">
        <v>5</v>
      </c>
      <c r="K35" s="16">
        <f t="shared" si="1"/>
        <v>1.0101010101010102E-2</v>
      </c>
      <c r="L35" s="18">
        <v>0</v>
      </c>
      <c r="M35" s="16">
        <f t="shared" si="2"/>
        <v>0</v>
      </c>
      <c r="N35" s="18">
        <f t="shared" si="8"/>
        <v>490</v>
      </c>
      <c r="O35" s="16">
        <f t="shared" si="11"/>
        <v>0.98989898989898994</v>
      </c>
      <c r="P35" s="32">
        <f>RANK(O35,O$35:O$48,0)</f>
        <v>2</v>
      </c>
    </row>
    <row r="36" spans="1:16" s="12" customFormat="1" ht="12">
      <c r="A36" s="35" t="s">
        <v>20</v>
      </c>
      <c r="B36" s="33">
        <v>470</v>
      </c>
      <c r="C36" s="30">
        <v>470</v>
      </c>
      <c r="D36" s="18">
        <v>195</v>
      </c>
      <c r="E36" s="16">
        <v>0.41489361702127658</v>
      </c>
      <c r="F36" s="18">
        <v>159</v>
      </c>
      <c r="G36" s="16">
        <v>0.33829787234042552</v>
      </c>
      <c r="H36" s="18">
        <v>108</v>
      </c>
      <c r="I36" s="16">
        <v>0.22978723404255319</v>
      </c>
      <c r="J36" s="18">
        <v>7</v>
      </c>
      <c r="K36" s="16">
        <v>1.4893617021276596E-2</v>
      </c>
      <c r="L36" s="18">
        <v>1</v>
      </c>
      <c r="M36" s="16">
        <f t="shared" si="2"/>
        <v>2.1276595744680851E-3</v>
      </c>
      <c r="N36" s="18">
        <f t="shared" si="8"/>
        <v>462</v>
      </c>
      <c r="O36" s="16">
        <f t="shared" si="11"/>
        <v>0.98297872340425529</v>
      </c>
      <c r="P36" s="32">
        <f t="shared" ref="P36:P48" si="12">RANK(O36,O$35:O$48,0)</f>
        <v>3</v>
      </c>
    </row>
    <row r="37" spans="1:16" s="12" customFormat="1" ht="12">
      <c r="A37" s="35" t="s">
        <v>21</v>
      </c>
      <c r="B37" s="17">
        <v>329</v>
      </c>
      <c r="C37" s="30">
        <f t="shared" si="10"/>
        <v>329</v>
      </c>
      <c r="D37" s="18">
        <v>94</v>
      </c>
      <c r="E37" s="16">
        <f t="shared" si="1"/>
        <v>0.2857142857142857</v>
      </c>
      <c r="F37" s="18">
        <v>86</v>
      </c>
      <c r="G37" s="16">
        <f t="shared" si="1"/>
        <v>0.26139817629179329</v>
      </c>
      <c r="H37" s="18">
        <v>106</v>
      </c>
      <c r="I37" s="16">
        <f t="shared" si="1"/>
        <v>0.32218844984802431</v>
      </c>
      <c r="J37" s="48">
        <v>34</v>
      </c>
      <c r="K37" s="16">
        <f t="shared" si="1"/>
        <v>0.10334346504559271</v>
      </c>
      <c r="L37" s="18">
        <v>9</v>
      </c>
      <c r="M37" s="16">
        <f t="shared" si="2"/>
        <v>2.7355623100303952E-2</v>
      </c>
      <c r="N37" s="18">
        <f t="shared" si="8"/>
        <v>286</v>
      </c>
      <c r="O37" s="16">
        <f t="shared" si="11"/>
        <v>0.8693009118541033</v>
      </c>
      <c r="P37" s="32">
        <f t="shared" si="12"/>
        <v>11</v>
      </c>
    </row>
    <row r="38" spans="1:16" s="12" customFormat="1" ht="12">
      <c r="A38" s="35" t="s">
        <v>22</v>
      </c>
      <c r="B38" s="17">
        <v>377</v>
      </c>
      <c r="C38" s="30">
        <f t="shared" si="10"/>
        <v>377</v>
      </c>
      <c r="D38" s="18">
        <v>76</v>
      </c>
      <c r="E38" s="16">
        <f t="shared" si="1"/>
        <v>0.20159151193633953</v>
      </c>
      <c r="F38" s="18">
        <v>141</v>
      </c>
      <c r="G38" s="16">
        <f t="shared" si="1"/>
        <v>0.37400530503978779</v>
      </c>
      <c r="H38" s="18">
        <v>122</v>
      </c>
      <c r="I38" s="16">
        <f t="shared" si="1"/>
        <v>0.32360742705570295</v>
      </c>
      <c r="J38" s="18">
        <v>37</v>
      </c>
      <c r="K38" s="16">
        <f t="shared" si="1"/>
        <v>9.8143236074270557E-2</v>
      </c>
      <c r="L38" s="18">
        <v>1</v>
      </c>
      <c r="M38" s="16">
        <f t="shared" si="2"/>
        <v>2.6525198938992041E-3</v>
      </c>
      <c r="N38" s="18">
        <f t="shared" si="8"/>
        <v>339</v>
      </c>
      <c r="O38" s="16">
        <f t="shared" si="11"/>
        <v>0.89920424403183019</v>
      </c>
      <c r="P38" s="32">
        <f t="shared" si="12"/>
        <v>9</v>
      </c>
    </row>
    <row r="39" spans="1:16" s="12" customFormat="1" ht="12">
      <c r="A39" s="35" t="s">
        <v>23</v>
      </c>
      <c r="B39" s="17">
        <v>295</v>
      </c>
      <c r="C39" s="30">
        <f t="shared" si="10"/>
        <v>295</v>
      </c>
      <c r="D39" s="18">
        <v>71</v>
      </c>
      <c r="E39" s="16">
        <f t="shared" si="1"/>
        <v>0.24067796610169492</v>
      </c>
      <c r="F39" s="18">
        <v>111</v>
      </c>
      <c r="G39" s="16">
        <f t="shared" si="1"/>
        <v>0.37627118644067797</v>
      </c>
      <c r="H39" s="18">
        <v>83</v>
      </c>
      <c r="I39" s="16">
        <f t="shared" si="1"/>
        <v>0.28135593220338984</v>
      </c>
      <c r="J39" s="18">
        <v>29</v>
      </c>
      <c r="K39" s="16">
        <f t="shared" si="1"/>
        <v>9.8305084745762716E-2</v>
      </c>
      <c r="L39" s="18">
        <v>1</v>
      </c>
      <c r="M39" s="16">
        <f t="shared" si="2"/>
        <v>3.3898305084745762E-3</v>
      </c>
      <c r="N39" s="18">
        <f t="shared" si="8"/>
        <v>265</v>
      </c>
      <c r="O39" s="16">
        <f t="shared" si="11"/>
        <v>0.89830508474576276</v>
      </c>
      <c r="P39" s="32">
        <f t="shared" si="12"/>
        <v>10</v>
      </c>
    </row>
    <row r="40" spans="1:16" s="12" customFormat="1" ht="12">
      <c r="A40" s="36" t="s">
        <v>24</v>
      </c>
      <c r="B40" s="17">
        <v>241</v>
      </c>
      <c r="C40" s="30">
        <f t="shared" si="10"/>
        <v>241</v>
      </c>
      <c r="D40" s="18">
        <v>64</v>
      </c>
      <c r="E40" s="16">
        <f t="shared" si="1"/>
        <v>0.26556016597510373</v>
      </c>
      <c r="F40" s="18">
        <v>98</v>
      </c>
      <c r="G40" s="16">
        <f t="shared" si="1"/>
        <v>0.40663900414937759</v>
      </c>
      <c r="H40" s="18">
        <v>74</v>
      </c>
      <c r="I40" s="16">
        <f t="shared" si="1"/>
        <v>0.30705394190871371</v>
      </c>
      <c r="J40" s="48">
        <v>4</v>
      </c>
      <c r="K40" s="16">
        <f t="shared" si="1"/>
        <v>1.6597510373443983E-2</v>
      </c>
      <c r="L40" s="18">
        <v>1</v>
      </c>
      <c r="M40" s="16">
        <f t="shared" si="2"/>
        <v>4.1493775933609959E-3</v>
      </c>
      <c r="N40" s="18">
        <f t="shared" si="8"/>
        <v>236</v>
      </c>
      <c r="O40" s="16">
        <f t="shared" si="11"/>
        <v>0.97925311203319498</v>
      </c>
      <c r="P40" s="32">
        <f t="shared" si="12"/>
        <v>4</v>
      </c>
    </row>
    <row r="41" spans="1:16" s="12" customFormat="1" ht="12">
      <c r="A41" s="36" t="s">
        <v>25</v>
      </c>
      <c r="B41" s="17">
        <v>242</v>
      </c>
      <c r="C41" s="30">
        <f t="shared" si="10"/>
        <v>242</v>
      </c>
      <c r="D41" s="18">
        <v>22</v>
      </c>
      <c r="E41" s="16">
        <f t="shared" si="1"/>
        <v>9.0909090909090912E-2</v>
      </c>
      <c r="F41" s="18">
        <v>103</v>
      </c>
      <c r="G41" s="16">
        <f t="shared" si="1"/>
        <v>0.42561983471074383</v>
      </c>
      <c r="H41" s="18">
        <v>105</v>
      </c>
      <c r="I41" s="16">
        <f t="shared" si="1"/>
        <v>0.43388429752066116</v>
      </c>
      <c r="J41" s="48">
        <v>12</v>
      </c>
      <c r="K41" s="16">
        <f t="shared" si="1"/>
        <v>4.9586776859504134E-2</v>
      </c>
      <c r="L41" s="18">
        <v>0</v>
      </c>
      <c r="M41" s="16">
        <f t="shared" si="2"/>
        <v>0</v>
      </c>
      <c r="N41" s="18">
        <f t="shared" si="8"/>
        <v>230</v>
      </c>
      <c r="O41" s="16">
        <f t="shared" si="11"/>
        <v>0.95041322314049592</v>
      </c>
      <c r="P41" s="32">
        <f t="shared" si="12"/>
        <v>6</v>
      </c>
    </row>
    <row r="42" spans="1:16" s="12" customFormat="1" ht="12">
      <c r="A42" s="35" t="s">
        <v>26</v>
      </c>
      <c r="B42" s="17">
        <v>126</v>
      </c>
      <c r="C42" s="30">
        <f t="shared" si="10"/>
        <v>126</v>
      </c>
      <c r="D42" s="18">
        <v>18</v>
      </c>
      <c r="E42" s="16">
        <f t="shared" si="1"/>
        <v>0.14285714285714285</v>
      </c>
      <c r="F42" s="18">
        <v>25</v>
      </c>
      <c r="G42" s="16">
        <f t="shared" si="1"/>
        <v>0.1984126984126984</v>
      </c>
      <c r="H42" s="18">
        <v>59</v>
      </c>
      <c r="I42" s="16">
        <f t="shared" si="1"/>
        <v>0.46825396825396826</v>
      </c>
      <c r="J42" s="48">
        <v>21</v>
      </c>
      <c r="K42" s="16">
        <f t="shared" si="1"/>
        <v>0.16666666666666666</v>
      </c>
      <c r="L42" s="18">
        <v>3</v>
      </c>
      <c r="M42" s="16">
        <f t="shared" si="2"/>
        <v>2.3809523809523808E-2</v>
      </c>
      <c r="N42" s="18">
        <f t="shared" si="8"/>
        <v>102</v>
      </c>
      <c r="O42" s="16">
        <f t="shared" si="11"/>
        <v>0.80952380952380953</v>
      </c>
      <c r="P42" s="32">
        <f t="shared" si="12"/>
        <v>13</v>
      </c>
    </row>
    <row r="43" spans="1:16" s="12" customFormat="1" ht="12">
      <c r="A43" s="35" t="s">
        <v>27</v>
      </c>
      <c r="B43" s="33">
        <v>149</v>
      </c>
      <c r="C43" s="30">
        <v>149</v>
      </c>
      <c r="D43" s="18">
        <v>18</v>
      </c>
      <c r="E43" s="16">
        <f t="shared" si="1"/>
        <v>0.12080536912751678</v>
      </c>
      <c r="F43" s="18">
        <v>52</v>
      </c>
      <c r="G43" s="16">
        <f t="shared" si="1"/>
        <v>0.34899328859060402</v>
      </c>
      <c r="H43" s="18">
        <v>58</v>
      </c>
      <c r="I43" s="16">
        <f t="shared" si="1"/>
        <v>0.38926174496644295</v>
      </c>
      <c r="J43" s="18">
        <v>21</v>
      </c>
      <c r="K43" s="16">
        <f t="shared" si="1"/>
        <v>0.14093959731543623</v>
      </c>
      <c r="L43" s="18">
        <v>0</v>
      </c>
      <c r="M43" s="16">
        <f t="shared" si="2"/>
        <v>0</v>
      </c>
      <c r="N43" s="18">
        <f t="shared" si="8"/>
        <v>128</v>
      </c>
      <c r="O43" s="16">
        <f t="shared" si="11"/>
        <v>0.85906040268456374</v>
      </c>
      <c r="P43" s="32">
        <f t="shared" si="12"/>
        <v>12</v>
      </c>
    </row>
    <row r="44" spans="1:16" s="12" customFormat="1">
      <c r="A44" s="35" t="s">
        <v>28</v>
      </c>
      <c r="B44" s="30">
        <v>75</v>
      </c>
      <c r="C44" s="30">
        <v>75</v>
      </c>
      <c r="D44" s="18">
        <v>8</v>
      </c>
      <c r="E44" s="16">
        <f t="shared" si="1"/>
        <v>0.10666666666666667</v>
      </c>
      <c r="F44" s="18">
        <v>20</v>
      </c>
      <c r="G44" s="16">
        <f t="shared" si="1"/>
        <v>0.26666666666666666</v>
      </c>
      <c r="H44" s="18">
        <v>22</v>
      </c>
      <c r="I44" s="16">
        <f t="shared" si="1"/>
        <v>0.29333333333333333</v>
      </c>
      <c r="J44" s="52">
        <v>23</v>
      </c>
      <c r="K44" s="16">
        <f t="shared" si="1"/>
        <v>0.30666666666666664</v>
      </c>
      <c r="L44" s="18">
        <v>2</v>
      </c>
      <c r="M44" s="16">
        <f t="shared" si="2"/>
        <v>2.6666666666666668E-2</v>
      </c>
      <c r="N44" s="18">
        <f t="shared" si="8"/>
        <v>50</v>
      </c>
      <c r="O44" s="16">
        <f t="shared" si="11"/>
        <v>0.66666666666666663</v>
      </c>
      <c r="P44" s="32">
        <f t="shared" si="12"/>
        <v>14</v>
      </c>
    </row>
    <row r="45" spans="1:16" s="12" customFormat="1" ht="12">
      <c r="A45" s="35" t="s">
        <v>29</v>
      </c>
      <c r="B45" s="33">
        <v>131</v>
      </c>
      <c r="C45" s="30">
        <v>131</v>
      </c>
      <c r="D45" s="18">
        <v>24</v>
      </c>
      <c r="E45" s="16">
        <v>0.18320610687022901</v>
      </c>
      <c r="F45" s="18">
        <v>48</v>
      </c>
      <c r="G45" s="16">
        <v>0.36641221374045801</v>
      </c>
      <c r="H45" s="18">
        <v>46</v>
      </c>
      <c r="I45" s="16">
        <v>0.35114503816793891</v>
      </c>
      <c r="J45" s="18">
        <v>12</v>
      </c>
      <c r="K45" s="16">
        <v>9.1603053435114504E-2</v>
      </c>
      <c r="L45" s="18">
        <v>1</v>
      </c>
      <c r="M45" s="16">
        <f t="shared" si="2"/>
        <v>7.6335877862595417E-3</v>
      </c>
      <c r="N45" s="18">
        <f t="shared" si="8"/>
        <v>118</v>
      </c>
      <c r="O45" s="16">
        <f t="shared" si="11"/>
        <v>0.9007633587786259</v>
      </c>
      <c r="P45" s="32">
        <f t="shared" si="12"/>
        <v>8</v>
      </c>
    </row>
    <row r="46" spans="1:16" s="12" customFormat="1" ht="12">
      <c r="A46" s="35" t="s">
        <v>30</v>
      </c>
      <c r="B46" s="17">
        <v>311</v>
      </c>
      <c r="C46" s="30">
        <v>311</v>
      </c>
      <c r="D46" s="18">
        <v>126</v>
      </c>
      <c r="E46" s="16">
        <f t="shared" si="1"/>
        <v>0.40514469453376206</v>
      </c>
      <c r="F46" s="18">
        <v>71</v>
      </c>
      <c r="G46" s="16">
        <f t="shared" si="1"/>
        <v>0.22829581993569131</v>
      </c>
      <c r="H46" s="18">
        <v>90</v>
      </c>
      <c r="I46" s="16">
        <f t="shared" si="1"/>
        <v>0.28938906752411575</v>
      </c>
      <c r="J46" s="18">
        <v>24</v>
      </c>
      <c r="K46" s="16">
        <f t="shared" si="1"/>
        <v>7.7170418006430874E-2</v>
      </c>
      <c r="L46" s="18">
        <v>0</v>
      </c>
      <c r="M46" s="16">
        <f t="shared" si="2"/>
        <v>0</v>
      </c>
      <c r="N46" s="18">
        <f t="shared" si="8"/>
        <v>287</v>
      </c>
      <c r="O46" s="16">
        <f t="shared" si="11"/>
        <v>0.92282958199356913</v>
      </c>
      <c r="P46" s="32">
        <f t="shared" si="12"/>
        <v>7</v>
      </c>
    </row>
    <row r="47" spans="1:16" s="12" customFormat="1" ht="12">
      <c r="A47" s="35" t="s">
        <v>31</v>
      </c>
      <c r="B47" s="17">
        <v>85</v>
      </c>
      <c r="C47" s="30">
        <v>85</v>
      </c>
      <c r="D47" s="18">
        <v>12</v>
      </c>
      <c r="E47" s="16">
        <f t="shared" si="1"/>
        <v>0.14117647058823529</v>
      </c>
      <c r="F47" s="18">
        <v>26</v>
      </c>
      <c r="G47" s="16">
        <f t="shared" si="1"/>
        <v>0.30588235294117649</v>
      </c>
      <c r="H47" s="18">
        <v>44</v>
      </c>
      <c r="I47" s="16">
        <f t="shared" si="1"/>
        <v>0.51764705882352946</v>
      </c>
      <c r="J47" s="42">
        <v>3</v>
      </c>
      <c r="K47" s="16">
        <f t="shared" si="1"/>
        <v>3.5294117647058823E-2</v>
      </c>
      <c r="L47" s="18"/>
      <c r="M47" s="16">
        <f t="shared" si="2"/>
        <v>0</v>
      </c>
      <c r="N47" s="18">
        <f t="shared" si="8"/>
        <v>82</v>
      </c>
      <c r="O47" s="16">
        <f t="shared" si="11"/>
        <v>0.96470588235294119</v>
      </c>
      <c r="P47" s="32">
        <f t="shared" si="12"/>
        <v>5</v>
      </c>
    </row>
    <row r="48" spans="1:16" s="12" customFormat="1" ht="12">
      <c r="A48" s="35" t="s">
        <v>32</v>
      </c>
      <c r="B48" s="33">
        <v>39</v>
      </c>
      <c r="C48" s="30">
        <v>39</v>
      </c>
      <c r="D48" s="18">
        <v>3</v>
      </c>
      <c r="E48" s="16">
        <f t="shared" si="1"/>
        <v>7.6923076923076927E-2</v>
      </c>
      <c r="F48" s="18">
        <v>12</v>
      </c>
      <c r="G48" s="16">
        <f t="shared" si="1"/>
        <v>0.30769230769230771</v>
      </c>
      <c r="H48" s="18">
        <v>24</v>
      </c>
      <c r="I48" s="16">
        <f t="shared" si="1"/>
        <v>0.61538461538461542</v>
      </c>
      <c r="J48" s="18">
        <v>0</v>
      </c>
      <c r="K48" s="16">
        <f t="shared" si="1"/>
        <v>0</v>
      </c>
      <c r="L48" s="18">
        <v>0</v>
      </c>
      <c r="M48" s="16">
        <f t="shared" si="2"/>
        <v>0</v>
      </c>
      <c r="N48" s="18">
        <f t="shared" si="8"/>
        <v>39</v>
      </c>
      <c r="O48" s="16">
        <f t="shared" si="11"/>
        <v>1</v>
      </c>
      <c r="P48" s="32">
        <f t="shared" si="12"/>
        <v>1</v>
      </c>
    </row>
    <row r="49" spans="1:16" s="46" customFormat="1">
      <c r="A49" s="29" t="s">
        <v>35</v>
      </c>
      <c r="B49" s="29">
        <f>SUM(B35:B48)</f>
        <v>3365</v>
      </c>
      <c r="C49" s="34">
        <f t="shared" ref="C49:C60" si="13">SUM(D49,F49,H49,J49,L49)</f>
        <v>3365</v>
      </c>
      <c r="D49" s="29">
        <f>SUM(D35:D48)</f>
        <v>1005</v>
      </c>
      <c r="E49" s="31">
        <f t="shared" si="1"/>
        <v>0.29866270430906389</v>
      </c>
      <c r="F49" s="29">
        <f>SUM(F35:F48)</f>
        <v>1102</v>
      </c>
      <c r="G49" s="31">
        <f t="shared" si="1"/>
        <v>0.3274888558692422</v>
      </c>
      <c r="H49" s="29">
        <f>SUM(H35:H48)</f>
        <v>1007</v>
      </c>
      <c r="I49" s="31">
        <f t="shared" si="1"/>
        <v>0.29925705794947993</v>
      </c>
      <c r="J49" s="29">
        <f>SUM(J35:J48)</f>
        <v>232</v>
      </c>
      <c r="K49" s="31">
        <f t="shared" si="1"/>
        <v>6.894502228826152E-2</v>
      </c>
      <c r="L49" s="29">
        <f>SUM(L35:L48)</f>
        <v>19</v>
      </c>
      <c r="M49" s="31">
        <f t="shared" si="2"/>
        <v>5.6463595839524516E-3</v>
      </c>
      <c r="N49" s="20">
        <f t="shared" si="8"/>
        <v>3114</v>
      </c>
      <c r="O49" s="31">
        <f t="shared" ref="O49:O63" si="14">N49/$C49</f>
        <v>0.92540861812778608</v>
      </c>
      <c r="P49" s="37"/>
    </row>
    <row r="50" spans="1:16" s="12" customFormat="1" ht="12">
      <c r="A50" s="35" t="s">
        <v>19</v>
      </c>
      <c r="B50" s="17">
        <v>515</v>
      </c>
      <c r="C50" s="30">
        <v>515</v>
      </c>
      <c r="D50" s="18">
        <v>276</v>
      </c>
      <c r="E50" s="16">
        <f t="shared" si="1"/>
        <v>0.53592233009708734</v>
      </c>
      <c r="F50" s="18">
        <v>165</v>
      </c>
      <c r="G50" s="16">
        <f t="shared" si="1"/>
        <v>0.32038834951456313</v>
      </c>
      <c r="H50" s="18">
        <v>72</v>
      </c>
      <c r="I50" s="16">
        <f t="shared" si="1"/>
        <v>0.13980582524271845</v>
      </c>
      <c r="J50" s="48">
        <v>2</v>
      </c>
      <c r="K50" s="16">
        <f t="shared" si="1"/>
        <v>3.8834951456310678E-3</v>
      </c>
      <c r="L50" s="18">
        <v>0</v>
      </c>
      <c r="M50" s="16">
        <f t="shared" si="2"/>
        <v>0</v>
      </c>
      <c r="N50" s="18">
        <f t="shared" si="8"/>
        <v>513</v>
      </c>
      <c r="O50" s="16">
        <f t="shared" si="14"/>
        <v>0.99611650485436898</v>
      </c>
      <c r="P50" s="32">
        <f>RANK(O50,O$50:O$63,0)</f>
        <v>10</v>
      </c>
    </row>
    <row r="51" spans="1:16" s="12" customFormat="1" ht="12">
      <c r="A51" s="35" t="s">
        <v>20</v>
      </c>
      <c r="B51" s="33">
        <v>434</v>
      </c>
      <c r="C51" s="30">
        <v>434</v>
      </c>
      <c r="D51" s="18">
        <v>169</v>
      </c>
      <c r="E51" s="16">
        <v>0.38940092165898615</v>
      </c>
      <c r="F51" s="18">
        <v>177</v>
      </c>
      <c r="G51" s="16">
        <v>0.40783410138248849</v>
      </c>
      <c r="H51" s="18">
        <v>87</v>
      </c>
      <c r="I51" s="16">
        <v>0.20046082949308755</v>
      </c>
      <c r="J51" s="18">
        <v>1</v>
      </c>
      <c r="K51" s="16">
        <v>2.304147465437788E-3</v>
      </c>
      <c r="L51" s="18">
        <v>0</v>
      </c>
      <c r="M51" s="16">
        <f t="shared" si="2"/>
        <v>0</v>
      </c>
      <c r="N51" s="18">
        <f t="shared" si="8"/>
        <v>433</v>
      </c>
      <c r="O51" s="16">
        <f t="shared" si="14"/>
        <v>0.99769585253456217</v>
      </c>
      <c r="P51" s="32">
        <f t="shared" ref="P51:P63" si="15">RANK(O51,O$50:O$63,0)</f>
        <v>8</v>
      </c>
    </row>
    <row r="52" spans="1:16" s="12" customFormat="1" ht="12">
      <c r="A52" s="35" t="s">
        <v>21</v>
      </c>
      <c r="B52" s="17">
        <v>235</v>
      </c>
      <c r="C52" s="30">
        <f t="shared" si="13"/>
        <v>235</v>
      </c>
      <c r="D52" s="18">
        <v>86</v>
      </c>
      <c r="E52" s="16">
        <f t="shared" si="1"/>
        <v>0.36595744680851061</v>
      </c>
      <c r="F52" s="18">
        <v>84</v>
      </c>
      <c r="G52" s="16">
        <f t="shared" si="1"/>
        <v>0.35744680851063831</v>
      </c>
      <c r="H52" s="18">
        <v>62</v>
      </c>
      <c r="I52" s="16">
        <f t="shared" si="1"/>
        <v>0.26382978723404255</v>
      </c>
      <c r="J52" s="48">
        <v>3</v>
      </c>
      <c r="K52" s="16">
        <f t="shared" si="1"/>
        <v>1.276595744680851E-2</v>
      </c>
      <c r="L52" s="18">
        <v>0</v>
      </c>
      <c r="M52" s="16">
        <f t="shared" si="2"/>
        <v>0</v>
      </c>
      <c r="N52" s="18">
        <f t="shared" si="8"/>
        <v>232</v>
      </c>
      <c r="O52" s="16">
        <f t="shared" si="14"/>
        <v>0.98723404255319147</v>
      </c>
      <c r="P52" s="32">
        <f t="shared" si="15"/>
        <v>11</v>
      </c>
    </row>
    <row r="53" spans="1:16" s="12" customFormat="1" ht="12">
      <c r="A53" s="35" t="s">
        <v>22</v>
      </c>
      <c r="B53" s="17">
        <v>276</v>
      </c>
      <c r="C53" s="30">
        <f t="shared" si="13"/>
        <v>276</v>
      </c>
      <c r="D53" s="18">
        <v>68</v>
      </c>
      <c r="E53" s="16">
        <f t="shared" si="1"/>
        <v>0.24637681159420291</v>
      </c>
      <c r="F53" s="18">
        <v>91</v>
      </c>
      <c r="G53" s="16">
        <f t="shared" si="1"/>
        <v>0.32971014492753625</v>
      </c>
      <c r="H53" s="18">
        <v>116</v>
      </c>
      <c r="I53" s="16">
        <f t="shared" si="1"/>
        <v>0.42028985507246375</v>
      </c>
      <c r="J53" s="18">
        <v>1</v>
      </c>
      <c r="K53" s="16">
        <f t="shared" si="1"/>
        <v>3.6231884057971015E-3</v>
      </c>
      <c r="L53" s="18"/>
      <c r="M53" s="16">
        <f t="shared" si="2"/>
        <v>0</v>
      </c>
      <c r="N53" s="18">
        <f t="shared" si="8"/>
        <v>275</v>
      </c>
      <c r="O53" s="16">
        <f t="shared" si="14"/>
        <v>0.99637681159420288</v>
      </c>
      <c r="P53" s="32">
        <f t="shared" si="15"/>
        <v>9</v>
      </c>
    </row>
    <row r="54" spans="1:16" s="12" customFormat="1" ht="12">
      <c r="A54" s="35" t="s">
        <v>23</v>
      </c>
      <c r="B54" s="17">
        <v>213</v>
      </c>
      <c r="C54" s="30">
        <f t="shared" si="13"/>
        <v>213</v>
      </c>
      <c r="D54" s="18">
        <v>56</v>
      </c>
      <c r="E54" s="16">
        <f t="shared" si="1"/>
        <v>0.26291079812206575</v>
      </c>
      <c r="F54" s="18">
        <v>88</v>
      </c>
      <c r="G54" s="16">
        <f t="shared" si="1"/>
        <v>0.41314553990610331</v>
      </c>
      <c r="H54" s="18">
        <v>63</v>
      </c>
      <c r="I54" s="16">
        <f t="shared" si="1"/>
        <v>0.29577464788732394</v>
      </c>
      <c r="J54" s="18">
        <v>6</v>
      </c>
      <c r="K54" s="16">
        <f t="shared" si="1"/>
        <v>2.8169014084507043E-2</v>
      </c>
      <c r="L54" s="18">
        <v>0</v>
      </c>
      <c r="M54" s="16">
        <f t="shared" si="2"/>
        <v>0</v>
      </c>
      <c r="N54" s="18">
        <f t="shared" si="8"/>
        <v>207</v>
      </c>
      <c r="O54" s="16">
        <f t="shared" si="14"/>
        <v>0.971830985915493</v>
      </c>
      <c r="P54" s="32">
        <f t="shared" si="15"/>
        <v>12</v>
      </c>
    </row>
    <row r="55" spans="1:16" s="12" customFormat="1" ht="12">
      <c r="A55" s="36" t="s">
        <v>24</v>
      </c>
      <c r="B55" s="17">
        <v>175</v>
      </c>
      <c r="C55" s="30">
        <f t="shared" si="13"/>
        <v>175</v>
      </c>
      <c r="D55" s="18">
        <v>50</v>
      </c>
      <c r="E55" s="16">
        <f t="shared" si="1"/>
        <v>0.2857142857142857</v>
      </c>
      <c r="F55" s="18">
        <v>100</v>
      </c>
      <c r="G55" s="16">
        <f t="shared" si="1"/>
        <v>0.5714285714285714</v>
      </c>
      <c r="H55" s="18">
        <v>25</v>
      </c>
      <c r="I55" s="16">
        <f t="shared" si="1"/>
        <v>0.14285714285714285</v>
      </c>
      <c r="J55" s="48">
        <v>0</v>
      </c>
      <c r="K55" s="16">
        <f t="shared" si="1"/>
        <v>0</v>
      </c>
      <c r="L55" s="18"/>
      <c r="M55" s="16">
        <f t="shared" si="2"/>
        <v>0</v>
      </c>
      <c r="N55" s="18">
        <f t="shared" si="8"/>
        <v>175</v>
      </c>
      <c r="O55" s="16">
        <f t="shared" si="14"/>
        <v>1</v>
      </c>
      <c r="P55" s="32">
        <f t="shared" si="15"/>
        <v>1</v>
      </c>
    </row>
    <row r="56" spans="1:16" s="12" customFormat="1" ht="12">
      <c r="A56" s="36" t="s">
        <v>25</v>
      </c>
      <c r="B56" s="17">
        <v>200</v>
      </c>
      <c r="C56" s="30">
        <f t="shared" si="13"/>
        <v>200</v>
      </c>
      <c r="D56" s="18">
        <v>38</v>
      </c>
      <c r="E56" s="16">
        <f t="shared" si="1"/>
        <v>0.19</v>
      </c>
      <c r="F56" s="18">
        <v>86</v>
      </c>
      <c r="G56" s="16">
        <f t="shared" si="1"/>
        <v>0.43</v>
      </c>
      <c r="H56" s="18">
        <v>76</v>
      </c>
      <c r="I56" s="16">
        <f t="shared" si="1"/>
        <v>0.38</v>
      </c>
      <c r="J56" s="48">
        <v>0</v>
      </c>
      <c r="K56" s="16">
        <f t="shared" si="1"/>
        <v>0</v>
      </c>
      <c r="L56" s="18">
        <v>0</v>
      </c>
      <c r="M56" s="16">
        <f t="shared" si="2"/>
        <v>0</v>
      </c>
      <c r="N56" s="18">
        <f t="shared" si="8"/>
        <v>200</v>
      </c>
      <c r="O56" s="16">
        <f t="shared" si="14"/>
        <v>1</v>
      </c>
      <c r="P56" s="32">
        <f t="shared" si="15"/>
        <v>1</v>
      </c>
    </row>
    <row r="57" spans="1:16" s="12" customFormat="1" ht="12">
      <c r="A57" s="35" t="s">
        <v>26</v>
      </c>
      <c r="B57" s="17">
        <v>90</v>
      </c>
      <c r="C57" s="30">
        <f t="shared" si="13"/>
        <v>90</v>
      </c>
      <c r="D57" s="18">
        <v>14</v>
      </c>
      <c r="E57" s="16">
        <f t="shared" si="1"/>
        <v>0.15555555555555556</v>
      </c>
      <c r="F57" s="18">
        <v>28</v>
      </c>
      <c r="G57" s="16">
        <f t="shared" si="1"/>
        <v>0.31111111111111112</v>
      </c>
      <c r="H57" s="18">
        <v>43</v>
      </c>
      <c r="I57" s="16">
        <f t="shared" si="1"/>
        <v>0.4777777777777778</v>
      </c>
      <c r="J57" s="48">
        <v>3</v>
      </c>
      <c r="K57" s="16">
        <f t="shared" si="1"/>
        <v>3.3333333333333333E-2</v>
      </c>
      <c r="L57" s="18">
        <v>2</v>
      </c>
      <c r="M57" s="16">
        <f t="shared" si="2"/>
        <v>2.2222222222222223E-2</v>
      </c>
      <c r="N57" s="18">
        <f t="shared" si="8"/>
        <v>85</v>
      </c>
      <c r="O57" s="16">
        <f t="shared" si="14"/>
        <v>0.94444444444444442</v>
      </c>
      <c r="P57" s="32">
        <f t="shared" si="15"/>
        <v>14</v>
      </c>
    </row>
    <row r="58" spans="1:16" s="12" customFormat="1" ht="12">
      <c r="A58" s="35" t="s">
        <v>27</v>
      </c>
      <c r="B58" s="33">
        <v>95</v>
      </c>
      <c r="C58" s="30">
        <f t="shared" si="13"/>
        <v>95</v>
      </c>
      <c r="D58" s="18">
        <v>23</v>
      </c>
      <c r="E58" s="16">
        <f t="shared" si="1"/>
        <v>0.24210526315789474</v>
      </c>
      <c r="F58" s="18">
        <v>43</v>
      </c>
      <c r="G58" s="16">
        <f t="shared" si="1"/>
        <v>0.45263157894736844</v>
      </c>
      <c r="H58" s="18">
        <v>29</v>
      </c>
      <c r="I58" s="16">
        <f t="shared" si="1"/>
        <v>0.30526315789473685</v>
      </c>
      <c r="J58" s="18">
        <v>0</v>
      </c>
      <c r="K58" s="16">
        <f t="shared" si="1"/>
        <v>0</v>
      </c>
      <c r="L58" s="18">
        <v>0</v>
      </c>
      <c r="M58" s="16">
        <f t="shared" si="2"/>
        <v>0</v>
      </c>
      <c r="N58" s="18">
        <f t="shared" si="8"/>
        <v>95</v>
      </c>
      <c r="O58" s="16">
        <f t="shared" si="14"/>
        <v>1</v>
      </c>
      <c r="P58" s="32">
        <f t="shared" si="15"/>
        <v>1</v>
      </c>
    </row>
    <row r="59" spans="1:16" s="12" customFormat="1">
      <c r="A59" s="35" t="s">
        <v>28</v>
      </c>
      <c r="B59" s="30">
        <v>41</v>
      </c>
      <c r="C59" s="30">
        <f t="shared" si="13"/>
        <v>41</v>
      </c>
      <c r="D59" s="18">
        <v>3</v>
      </c>
      <c r="E59" s="16">
        <f t="shared" si="1"/>
        <v>7.3170731707317069E-2</v>
      </c>
      <c r="F59" s="18">
        <v>9</v>
      </c>
      <c r="G59" s="16">
        <f t="shared" si="1"/>
        <v>0.21951219512195122</v>
      </c>
      <c r="H59" s="18">
        <v>29</v>
      </c>
      <c r="I59" s="16">
        <f t="shared" si="1"/>
        <v>0.70731707317073167</v>
      </c>
      <c r="J59" s="52">
        <v>0</v>
      </c>
      <c r="K59" s="16">
        <f t="shared" si="1"/>
        <v>0</v>
      </c>
      <c r="L59" s="18">
        <v>0</v>
      </c>
      <c r="M59" s="16">
        <f t="shared" si="2"/>
        <v>0</v>
      </c>
      <c r="N59" s="18">
        <f t="shared" si="8"/>
        <v>41</v>
      </c>
      <c r="O59" s="16">
        <f t="shared" si="14"/>
        <v>1</v>
      </c>
      <c r="P59" s="32">
        <f t="shared" si="15"/>
        <v>1</v>
      </c>
    </row>
    <row r="60" spans="1:16" s="12" customFormat="1" ht="12">
      <c r="A60" s="35" t="s">
        <v>29</v>
      </c>
      <c r="B60" s="33">
        <v>95</v>
      </c>
      <c r="C60" s="30">
        <v>95</v>
      </c>
      <c r="D60" s="18">
        <v>21</v>
      </c>
      <c r="E60" s="16">
        <v>0.22105263157894736</v>
      </c>
      <c r="F60" s="18">
        <v>38</v>
      </c>
      <c r="G60" s="16">
        <v>0.4</v>
      </c>
      <c r="H60" s="18">
        <v>36</v>
      </c>
      <c r="I60" s="16">
        <v>0.37894736842105264</v>
      </c>
      <c r="J60" s="18"/>
      <c r="K60" s="16">
        <v>0</v>
      </c>
      <c r="L60" s="18"/>
      <c r="M60" s="16">
        <f t="shared" si="2"/>
        <v>0</v>
      </c>
      <c r="N60" s="18">
        <f t="shared" si="8"/>
        <v>95</v>
      </c>
      <c r="O60" s="16">
        <f t="shared" si="14"/>
        <v>1</v>
      </c>
      <c r="P60" s="32">
        <f t="shared" si="15"/>
        <v>1</v>
      </c>
    </row>
    <row r="61" spans="1:16" s="12" customFormat="1" ht="12">
      <c r="A61" s="35" t="s">
        <v>30</v>
      </c>
      <c r="B61" s="17">
        <v>209</v>
      </c>
      <c r="C61" s="30">
        <v>209</v>
      </c>
      <c r="D61" s="18">
        <v>62</v>
      </c>
      <c r="E61" s="16">
        <f t="shared" si="1"/>
        <v>0.29665071770334928</v>
      </c>
      <c r="F61" s="18">
        <v>88</v>
      </c>
      <c r="G61" s="16">
        <f t="shared" si="1"/>
        <v>0.42105263157894735</v>
      </c>
      <c r="H61" s="18">
        <v>52</v>
      </c>
      <c r="I61" s="16">
        <f t="shared" si="1"/>
        <v>0.24880382775119617</v>
      </c>
      <c r="J61" s="18">
        <v>5</v>
      </c>
      <c r="K61" s="16">
        <f t="shared" si="1"/>
        <v>2.3923444976076555E-2</v>
      </c>
      <c r="L61" s="18">
        <v>2</v>
      </c>
      <c r="M61" s="16">
        <f t="shared" si="2"/>
        <v>9.5693779904306216E-3</v>
      </c>
      <c r="N61" s="18">
        <f t="shared" si="8"/>
        <v>202</v>
      </c>
      <c r="O61" s="16">
        <f t="shared" si="14"/>
        <v>0.96650717703349287</v>
      </c>
      <c r="P61" s="32">
        <f t="shared" si="15"/>
        <v>13</v>
      </c>
    </row>
    <row r="62" spans="1:16" s="12" customFormat="1" ht="12">
      <c r="A62" s="35" t="s">
        <v>31</v>
      </c>
      <c r="B62" s="17">
        <v>115</v>
      </c>
      <c r="C62" s="30">
        <v>115</v>
      </c>
      <c r="D62" s="18">
        <v>8</v>
      </c>
      <c r="E62" s="16">
        <f t="shared" si="1"/>
        <v>6.9565217391304349E-2</v>
      </c>
      <c r="F62" s="18">
        <v>44</v>
      </c>
      <c r="G62" s="16">
        <f t="shared" si="1"/>
        <v>0.38260869565217392</v>
      </c>
      <c r="H62" s="18">
        <v>63</v>
      </c>
      <c r="I62" s="16">
        <f t="shared" si="1"/>
        <v>0.54782608695652169</v>
      </c>
      <c r="J62" s="42"/>
      <c r="K62" s="16">
        <f t="shared" si="1"/>
        <v>0</v>
      </c>
      <c r="L62" s="18"/>
      <c r="M62" s="16">
        <f t="shared" si="2"/>
        <v>0</v>
      </c>
      <c r="N62" s="18">
        <f t="shared" si="8"/>
        <v>115</v>
      </c>
      <c r="O62" s="16">
        <f t="shared" si="14"/>
        <v>1</v>
      </c>
      <c r="P62" s="32">
        <f t="shared" si="15"/>
        <v>1</v>
      </c>
    </row>
    <row r="63" spans="1:16" s="12" customFormat="1" ht="12">
      <c r="A63" s="35" t="s">
        <v>32</v>
      </c>
      <c r="B63" s="33">
        <v>56</v>
      </c>
      <c r="C63" s="30">
        <v>56</v>
      </c>
      <c r="D63" s="18">
        <v>3</v>
      </c>
      <c r="E63" s="16">
        <f t="shared" si="1"/>
        <v>5.3571428571428568E-2</v>
      </c>
      <c r="F63" s="18">
        <v>24</v>
      </c>
      <c r="G63" s="16">
        <f t="shared" si="1"/>
        <v>0.42857142857142855</v>
      </c>
      <c r="H63" s="18">
        <v>29</v>
      </c>
      <c r="I63" s="16">
        <f t="shared" si="1"/>
        <v>0.5178571428571429</v>
      </c>
      <c r="J63" s="18">
        <v>0</v>
      </c>
      <c r="K63" s="16">
        <f t="shared" si="1"/>
        <v>0</v>
      </c>
      <c r="L63" s="18">
        <v>0</v>
      </c>
      <c r="M63" s="16">
        <f t="shared" si="2"/>
        <v>0</v>
      </c>
      <c r="N63" s="18">
        <f t="shared" si="8"/>
        <v>56</v>
      </c>
      <c r="O63" s="16">
        <f t="shared" si="14"/>
        <v>1</v>
      </c>
      <c r="P63" s="32">
        <f t="shared" si="15"/>
        <v>1</v>
      </c>
    </row>
    <row r="64" spans="1:16" s="46" customFormat="1">
      <c r="A64" s="29" t="s">
        <v>36</v>
      </c>
      <c r="B64" s="29">
        <f>SUM(B50:B63)</f>
        <v>2749</v>
      </c>
      <c r="C64" s="34">
        <f>SUM(D64,F64,H64,J64,L64)</f>
        <v>2749</v>
      </c>
      <c r="D64" s="29">
        <f>SUM(D50:D63)</f>
        <v>877</v>
      </c>
      <c r="E64" s="31">
        <f t="shared" si="1"/>
        <v>0.31902510003637685</v>
      </c>
      <c r="F64" s="29">
        <f>SUM(F50:F63)</f>
        <v>1065</v>
      </c>
      <c r="G64" s="31">
        <f t="shared" si="1"/>
        <v>0.38741360494725352</v>
      </c>
      <c r="H64" s="29">
        <f>SUM(H50:H63)</f>
        <v>782</v>
      </c>
      <c r="I64" s="31">
        <f t="shared" si="1"/>
        <v>0.28446707893779555</v>
      </c>
      <c r="J64" s="29">
        <f>SUM(J50:J63)</f>
        <v>21</v>
      </c>
      <c r="K64" s="31">
        <f t="shared" ref="K64:K65" si="16">J64/$C64</f>
        <v>7.6391415060021823E-3</v>
      </c>
      <c r="L64" s="29">
        <f>SUM(L50:L63)</f>
        <v>4</v>
      </c>
      <c r="M64" s="31">
        <f t="shared" si="2"/>
        <v>1.4550745725718443E-3</v>
      </c>
      <c r="N64" s="20">
        <f t="shared" si="8"/>
        <v>2724</v>
      </c>
      <c r="O64" s="31">
        <f>N64/$C64</f>
        <v>0.99090578392142592</v>
      </c>
      <c r="P64" s="37"/>
    </row>
    <row r="65" spans="1:18" s="46" customFormat="1" ht="13.5" customHeight="1">
      <c r="A65" s="20" t="s">
        <v>1</v>
      </c>
      <c r="B65" s="29">
        <f>B19+B34+B49+B64</f>
        <v>14221</v>
      </c>
      <c r="C65" s="34">
        <f>SUM(D65,F65,H65,J65,L65)</f>
        <v>14221</v>
      </c>
      <c r="D65" s="29">
        <f>D19+D34+D49+D64</f>
        <v>4696</v>
      </c>
      <c r="E65" s="31">
        <f t="shared" si="1"/>
        <v>0.33021587792700935</v>
      </c>
      <c r="F65" s="29">
        <f>F19+F34+F49+F64</f>
        <v>4944</v>
      </c>
      <c r="G65" s="31">
        <f t="shared" si="1"/>
        <v>0.34765487659095706</v>
      </c>
      <c r="H65" s="29">
        <f>H19+H34+H49+H64</f>
        <v>3760</v>
      </c>
      <c r="I65" s="31">
        <f t="shared" si="1"/>
        <v>0.26439772167920683</v>
      </c>
      <c r="J65" s="29">
        <f>J19+J34+J49+J64</f>
        <v>751</v>
      </c>
      <c r="K65" s="31">
        <f t="shared" si="16"/>
        <v>5.2809225792841571E-2</v>
      </c>
      <c r="L65" s="29">
        <f>L19+L34+L49+L64</f>
        <v>70</v>
      </c>
      <c r="M65" s="31">
        <f t="shared" si="2"/>
        <v>4.9222980099852334E-3</v>
      </c>
      <c r="N65" s="29">
        <f>N19+N34+N49+N64</f>
        <v>13400</v>
      </c>
      <c r="O65" s="31">
        <f>N65/$C65</f>
        <v>0.94226847619717324</v>
      </c>
      <c r="P65" s="20"/>
    </row>
    <row r="66" spans="1:18">
      <c r="A66" s="21"/>
      <c r="B66" s="21"/>
      <c r="C66" s="22"/>
      <c r="D66" s="21"/>
      <c r="E66" s="23"/>
      <c r="F66" s="21"/>
      <c r="G66" s="23"/>
      <c r="H66" s="21"/>
      <c r="I66" s="23"/>
      <c r="J66" s="23"/>
      <c r="K66" s="23"/>
      <c r="L66" s="21"/>
      <c r="M66" s="23"/>
      <c r="N66" s="21"/>
      <c r="O66" s="24"/>
      <c r="P66" s="21"/>
      <c r="Q66" s="13"/>
      <c r="R66" s="10"/>
    </row>
    <row r="67" spans="1:18" ht="14.25">
      <c r="D67" s="15" t="s">
        <v>50</v>
      </c>
    </row>
    <row r="69" spans="1:18" ht="12.75" customHeight="1">
      <c r="A69" s="65" t="s">
        <v>8</v>
      </c>
      <c r="B69" s="67" t="s">
        <v>14</v>
      </c>
      <c r="C69" s="67" t="s">
        <v>16</v>
      </c>
      <c r="D69" s="60" t="s">
        <v>18</v>
      </c>
      <c r="E69" s="61"/>
      <c r="F69" s="60" t="s">
        <v>5</v>
      </c>
      <c r="G69" s="61"/>
      <c r="H69" s="60" t="s">
        <v>0</v>
      </c>
      <c r="I69" s="61"/>
      <c r="J69" s="60" t="s">
        <v>12</v>
      </c>
      <c r="K69" s="61"/>
      <c r="L69" s="62" t="s">
        <v>6</v>
      </c>
      <c r="M69" s="63"/>
      <c r="N69" s="64"/>
      <c r="O69" s="6"/>
    </row>
    <row r="70" spans="1:18">
      <c r="A70" s="66"/>
      <c r="B70" s="68"/>
      <c r="C70" s="68"/>
      <c r="D70" s="18" t="s">
        <v>17</v>
      </c>
      <c r="E70" s="18" t="s">
        <v>3</v>
      </c>
      <c r="F70" s="18" t="s">
        <v>17</v>
      </c>
      <c r="G70" s="18" t="s">
        <v>3</v>
      </c>
      <c r="H70" s="18" t="s">
        <v>17</v>
      </c>
      <c r="I70" s="18" t="s">
        <v>3</v>
      </c>
      <c r="J70" s="18" t="s">
        <v>17</v>
      </c>
      <c r="K70" s="18" t="s">
        <v>3</v>
      </c>
      <c r="L70" s="18" t="s">
        <v>2</v>
      </c>
      <c r="M70" s="19" t="s">
        <v>3</v>
      </c>
      <c r="N70" s="18" t="s">
        <v>7</v>
      </c>
      <c r="O70" s="6"/>
    </row>
    <row r="71" spans="1:18" s="12" customFormat="1" ht="12">
      <c r="A71" s="35" t="s">
        <v>19</v>
      </c>
      <c r="B71" s="17">
        <v>518</v>
      </c>
      <c r="C71" s="30">
        <v>518</v>
      </c>
      <c r="D71" s="18">
        <v>510</v>
      </c>
      <c r="E71" s="16">
        <f t="shared" ref="E71:K131" si="17">D71/$C71</f>
        <v>0.98455598455598459</v>
      </c>
      <c r="F71" s="18">
        <v>8</v>
      </c>
      <c r="G71" s="16">
        <f t="shared" si="17"/>
        <v>1.5444015444015444E-2</v>
      </c>
      <c r="H71" s="18">
        <v>0</v>
      </c>
      <c r="I71" s="16">
        <f t="shared" si="17"/>
        <v>0</v>
      </c>
      <c r="J71" s="48">
        <v>0</v>
      </c>
      <c r="K71" s="16">
        <f t="shared" si="17"/>
        <v>0</v>
      </c>
      <c r="L71" s="18">
        <f>SUM(D71,F71,H71)</f>
        <v>518</v>
      </c>
      <c r="M71" s="16">
        <f>L71/$C71</f>
        <v>1</v>
      </c>
      <c r="N71" s="32">
        <f>RANK(M71,M$71:M$84,0)</f>
        <v>1</v>
      </c>
    </row>
    <row r="72" spans="1:18" s="12" customFormat="1" ht="12">
      <c r="A72" s="35" t="s">
        <v>20</v>
      </c>
      <c r="B72" s="33">
        <v>490</v>
      </c>
      <c r="C72" s="30">
        <v>490</v>
      </c>
      <c r="D72" s="18">
        <v>426</v>
      </c>
      <c r="E72" s="16">
        <v>0.8693877551020408</v>
      </c>
      <c r="F72" s="18">
        <v>52</v>
      </c>
      <c r="G72" s="16">
        <v>0.10612244897959183</v>
      </c>
      <c r="H72" s="18">
        <v>11</v>
      </c>
      <c r="I72" s="16">
        <v>2.2448979591836733E-2</v>
      </c>
      <c r="J72" s="18">
        <v>1</v>
      </c>
      <c r="K72" s="16">
        <f t="shared" si="17"/>
        <v>2.0408163265306124E-3</v>
      </c>
      <c r="L72" s="18">
        <f t="shared" ref="L72:L84" si="18">SUM(D72,F72,H72)</f>
        <v>489</v>
      </c>
      <c r="M72" s="16">
        <f t="shared" ref="M72:M84" si="19">L72/$C72</f>
        <v>0.99795918367346936</v>
      </c>
      <c r="N72" s="32">
        <f t="shared" ref="N72:N84" si="20">RANK(M72,M$71:M$84,0)</f>
        <v>13</v>
      </c>
    </row>
    <row r="73" spans="1:18" s="12" customFormat="1" ht="12">
      <c r="A73" s="35" t="s">
        <v>21</v>
      </c>
      <c r="B73" s="17">
        <v>583</v>
      </c>
      <c r="C73" s="30">
        <f t="shared" ref="C73:C78" si="21">SUM(D73,F73,H73,J73)</f>
        <v>583</v>
      </c>
      <c r="D73" s="18">
        <v>497</v>
      </c>
      <c r="E73" s="16">
        <f t="shared" si="17"/>
        <v>0.85248713550600341</v>
      </c>
      <c r="F73" s="18">
        <v>70</v>
      </c>
      <c r="G73" s="16">
        <f t="shared" si="17"/>
        <v>0.12006861063464837</v>
      </c>
      <c r="H73" s="18">
        <v>16</v>
      </c>
      <c r="I73" s="16">
        <f t="shared" si="17"/>
        <v>2.7444253859348199E-2</v>
      </c>
      <c r="J73" s="48">
        <v>0</v>
      </c>
      <c r="K73" s="16">
        <f t="shared" si="17"/>
        <v>0</v>
      </c>
      <c r="L73" s="18">
        <f t="shared" si="18"/>
        <v>583</v>
      </c>
      <c r="M73" s="16">
        <f t="shared" si="19"/>
        <v>1</v>
      </c>
      <c r="N73" s="32">
        <f t="shared" si="20"/>
        <v>1</v>
      </c>
    </row>
    <row r="74" spans="1:18" s="12" customFormat="1" ht="12">
      <c r="A74" s="35" t="s">
        <v>22</v>
      </c>
      <c r="B74" s="17">
        <v>300</v>
      </c>
      <c r="C74" s="30">
        <f t="shared" si="21"/>
        <v>300</v>
      </c>
      <c r="D74" s="18">
        <v>255</v>
      </c>
      <c r="E74" s="16">
        <f t="shared" si="17"/>
        <v>0.85</v>
      </c>
      <c r="F74" s="18">
        <v>45</v>
      </c>
      <c r="G74" s="16">
        <f t="shared" si="17"/>
        <v>0.15</v>
      </c>
      <c r="H74" s="18"/>
      <c r="I74" s="16">
        <f t="shared" si="17"/>
        <v>0</v>
      </c>
      <c r="J74" s="16"/>
      <c r="K74" s="16">
        <f t="shared" si="17"/>
        <v>0</v>
      </c>
      <c r="L74" s="18">
        <f t="shared" si="18"/>
        <v>300</v>
      </c>
      <c r="M74" s="16">
        <f t="shared" si="19"/>
        <v>1</v>
      </c>
      <c r="N74" s="32">
        <f t="shared" si="20"/>
        <v>1</v>
      </c>
    </row>
    <row r="75" spans="1:18" s="12" customFormat="1" ht="12">
      <c r="A75" s="35" t="s">
        <v>23</v>
      </c>
      <c r="B75" s="17">
        <v>384</v>
      </c>
      <c r="C75" s="30">
        <f t="shared" si="21"/>
        <v>384</v>
      </c>
      <c r="D75" s="18">
        <v>303</v>
      </c>
      <c r="E75" s="16">
        <f t="shared" si="17"/>
        <v>0.7890625</v>
      </c>
      <c r="F75" s="18">
        <v>75</v>
      </c>
      <c r="G75" s="16">
        <f t="shared" si="17"/>
        <v>0.1953125</v>
      </c>
      <c r="H75" s="18">
        <v>3</v>
      </c>
      <c r="I75" s="16">
        <f t="shared" si="17"/>
        <v>7.8125E-3</v>
      </c>
      <c r="J75" s="42">
        <v>3</v>
      </c>
      <c r="K75" s="16">
        <f t="shared" si="17"/>
        <v>7.8125E-3</v>
      </c>
      <c r="L75" s="18">
        <f t="shared" si="18"/>
        <v>381</v>
      </c>
      <c r="M75" s="16">
        <f t="shared" si="19"/>
        <v>0.9921875</v>
      </c>
      <c r="N75" s="32">
        <f t="shared" si="20"/>
        <v>14</v>
      </c>
    </row>
    <row r="76" spans="1:18" s="12" customFormat="1" ht="12">
      <c r="A76" s="36" t="s">
        <v>24</v>
      </c>
      <c r="B76" s="18">
        <v>305</v>
      </c>
      <c r="C76" s="30">
        <f t="shared" si="21"/>
        <v>305</v>
      </c>
      <c r="D76" s="18">
        <v>276</v>
      </c>
      <c r="E76" s="16">
        <f t="shared" si="17"/>
        <v>0.90491803278688521</v>
      </c>
      <c r="F76" s="18">
        <v>22</v>
      </c>
      <c r="G76" s="16">
        <f t="shared" si="17"/>
        <v>7.2131147540983612E-2</v>
      </c>
      <c r="H76" s="18">
        <v>7</v>
      </c>
      <c r="I76" s="16">
        <f t="shared" si="17"/>
        <v>2.2950819672131147E-2</v>
      </c>
      <c r="J76" s="48"/>
      <c r="K76" s="16">
        <f t="shared" si="17"/>
        <v>0</v>
      </c>
      <c r="L76" s="18">
        <f t="shared" si="18"/>
        <v>305</v>
      </c>
      <c r="M76" s="16">
        <f t="shared" si="19"/>
        <v>1</v>
      </c>
      <c r="N76" s="32">
        <f t="shared" si="20"/>
        <v>1</v>
      </c>
    </row>
    <row r="77" spans="1:18" s="12" customFormat="1" ht="12">
      <c r="A77" s="36" t="s">
        <v>25</v>
      </c>
      <c r="B77" s="17">
        <v>288</v>
      </c>
      <c r="C77" s="30">
        <f t="shared" si="21"/>
        <v>288</v>
      </c>
      <c r="D77" s="18">
        <v>264</v>
      </c>
      <c r="E77" s="16">
        <f t="shared" si="17"/>
        <v>0.91666666666666663</v>
      </c>
      <c r="F77" s="18">
        <v>23</v>
      </c>
      <c r="G77" s="16">
        <f t="shared" si="17"/>
        <v>7.9861111111111105E-2</v>
      </c>
      <c r="H77" s="18">
        <v>1</v>
      </c>
      <c r="I77" s="16">
        <f t="shared" si="17"/>
        <v>3.472222222222222E-3</v>
      </c>
      <c r="J77" s="48"/>
      <c r="K77" s="16">
        <f t="shared" si="17"/>
        <v>0</v>
      </c>
      <c r="L77" s="18">
        <f t="shared" si="18"/>
        <v>288</v>
      </c>
      <c r="M77" s="16">
        <f t="shared" si="19"/>
        <v>1</v>
      </c>
      <c r="N77" s="32">
        <f t="shared" si="20"/>
        <v>1</v>
      </c>
    </row>
    <row r="78" spans="1:18" s="12" customFormat="1" ht="12">
      <c r="A78" s="35" t="s">
        <v>26</v>
      </c>
      <c r="B78" s="17">
        <v>165</v>
      </c>
      <c r="C78" s="30">
        <f t="shared" si="21"/>
        <v>165</v>
      </c>
      <c r="D78" s="18">
        <v>132</v>
      </c>
      <c r="E78" s="16">
        <f t="shared" si="17"/>
        <v>0.8</v>
      </c>
      <c r="F78" s="18">
        <v>31</v>
      </c>
      <c r="G78" s="16">
        <f t="shared" si="17"/>
        <v>0.18787878787878787</v>
      </c>
      <c r="H78" s="18">
        <v>2</v>
      </c>
      <c r="I78" s="16">
        <f t="shared" si="17"/>
        <v>1.2121212121212121E-2</v>
      </c>
      <c r="J78" s="48">
        <v>0</v>
      </c>
      <c r="K78" s="16">
        <f t="shared" si="17"/>
        <v>0</v>
      </c>
      <c r="L78" s="18">
        <f t="shared" si="18"/>
        <v>165</v>
      </c>
      <c r="M78" s="16">
        <f t="shared" si="19"/>
        <v>1</v>
      </c>
      <c r="N78" s="32">
        <f t="shared" si="20"/>
        <v>1</v>
      </c>
    </row>
    <row r="79" spans="1:18" s="12" customFormat="1" ht="12">
      <c r="A79" s="35" t="s">
        <v>27</v>
      </c>
      <c r="B79" s="33">
        <v>181</v>
      </c>
      <c r="C79" s="30">
        <v>181</v>
      </c>
      <c r="D79" s="18">
        <v>143</v>
      </c>
      <c r="E79" s="16">
        <f t="shared" si="17"/>
        <v>0.79005524861878451</v>
      </c>
      <c r="F79" s="18">
        <v>32</v>
      </c>
      <c r="G79" s="16">
        <f t="shared" si="17"/>
        <v>0.17679558011049723</v>
      </c>
      <c r="H79" s="18">
        <v>6</v>
      </c>
      <c r="I79" s="16">
        <f t="shared" si="17"/>
        <v>3.3149171270718231E-2</v>
      </c>
      <c r="J79" s="18">
        <v>0</v>
      </c>
      <c r="K79" s="16">
        <f t="shared" si="17"/>
        <v>0</v>
      </c>
      <c r="L79" s="18">
        <f t="shared" si="18"/>
        <v>181</v>
      </c>
      <c r="M79" s="16">
        <f t="shared" si="19"/>
        <v>1</v>
      </c>
      <c r="N79" s="32">
        <f t="shared" si="20"/>
        <v>1</v>
      </c>
    </row>
    <row r="80" spans="1:18" s="12" customFormat="1">
      <c r="A80" s="35" t="s">
        <v>28</v>
      </c>
      <c r="B80" s="30">
        <v>96</v>
      </c>
      <c r="C80" s="30">
        <v>96</v>
      </c>
      <c r="D80" s="52">
        <v>63</v>
      </c>
      <c r="E80" s="16">
        <f t="shared" si="17"/>
        <v>0.65625</v>
      </c>
      <c r="F80" s="18">
        <v>30</v>
      </c>
      <c r="G80" s="16">
        <f t="shared" si="17"/>
        <v>0.3125</v>
      </c>
      <c r="H80" s="18">
        <v>3</v>
      </c>
      <c r="I80" s="16">
        <f t="shared" si="17"/>
        <v>3.125E-2</v>
      </c>
      <c r="J80" s="42">
        <v>0</v>
      </c>
      <c r="K80" s="16">
        <f t="shared" si="17"/>
        <v>0</v>
      </c>
      <c r="L80" s="18">
        <f t="shared" si="18"/>
        <v>96</v>
      </c>
      <c r="M80" s="16">
        <f t="shared" si="19"/>
        <v>1</v>
      </c>
      <c r="N80" s="32">
        <f t="shared" si="20"/>
        <v>1</v>
      </c>
    </row>
    <row r="81" spans="1:14" s="12" customFormat="1" ht="12">
      <c r="A81" s="35" t="s">
        <v>29</v>
      </c>
      <c r="B81" s="33">
        <v>236</v>
      </c>
      <c r="C81" s="30">
        <v>236</v>
      </c>
      <c r="D81" s="18">
        <v>209</v>
      </c>
      <c r="E81" s="16">
        <v>0.88559322033898302</v>
      </c>
      <c r="F81" s="18">
        <v>27</v>
      </c>
      <c r="G81" s="16">
        <v>0.11440677966101695</v>
      </c>
      <c r="H81" s="18"/>
      <c r="I81" s="16">
        <v>0</v>
      </c>
      <c r="J81" s="18"/>
      <c r="K81" s="16">
        <f t="shared" si="17"/>
        <v>0</v>
      </c>
      <c r="L81" s="18">
        <f t="shared" si="18"/>
        <v>236</v>
      </c>
      <c r="M81" s="16">
        <f t="shared" si="19"/>
        <v>1</v>
      </c>
      <c r="N81" s="32">
        <f t="shared" si="20"/>
        <v>1</v>
      </c>
    </row>
    <row r="82" spans="1:14" s="12" customFormat="1" ht="12">
      <c r="A82" s="35" t="s">
        <v>30</v>
      </c>
      <c r="B82" s="17">
        <v>388</v>
      </c>
      <c r="C82" s="30">
        <v>388</v>
      </c>
      <c r="D82" s="18">
        <v>356</v>
      </c>
      <c r="E82" s="16">
        <f t="shared" si="17"/>
        <v>0.91752577319587625</v>
      </c>
      <c r="F82" s="18">
        <v>30</v>
      </c>
      <c r="G82" s="16">
        <f t="shared" si="17"/>
        <v>7.7319587628865982E-2</v>
      </c>
      <c r="H82" s="18">
        <v>2</v>
      </c>
      <c r="I82" s="16">
        <f t="shared" si="17"/>
        <v>5.1546391752577319E-3</v>
      </c>
      <c r="J82" s="18">
        <v>0</v>
      </c>
      <c r="K82" s="16">
        <f t="shared" si="17"/>
        <v>0</v>
      </c>
      <c r="L82" s="18">
        <f t="shared" si="18"/>
        <v>388</v>
      </c>
      <c r="M82" s="16">
        <f t="shared" si="19"/>
        <v>1</v>
      </c>
      <c r="N82" s="32">
        <f t="shared" si="20"/>
        <v>1</v>
      </c>
    </row>
    <row r="83" spans="1:14" s="12" customFormat="1" ht="12">
      <c r="A83" s="35" t="s">
        <v>31</v>
      </c>
      <c r="B83" s="17">
        <v>57</v>
      </c>
      <c r="C83" s="30">
        <v>57</v>
      </c>
      <c r="D83" s="18">
        <v>47</v>
      </c>
      <c r="E83" s="16">
        <f t="shared" si="17"/>
        <v>0.82456140350877194</v>
      </c>
      <c r="F83" s="18">
        <v>10</v>
      </c>
      <c r="G83" s="16">
        <f t="shared" si="17"/>
        <v>0.17543859649122806</v>
      </c>
      <c r="H83" s="18"/>
      <c r="I83" s="16">
        <f t="shared" si="17"/>
        <v>0</v>
      </c>
      <c r="J83" s="42"/>
      <c r="K83" s="16">
        <f t="shared" si="17"/>
        <v>0</v>
      </c>
      <c r="L83" s="18">
        <f t="shared" si="18"/>
        <v>57</v>
      </c>
      <c r="M83" s="16">
        <f t="shared" si="19"/>
        <v>1</v>
      </c>
      <c r="N83" s="32">
        <f t="shared" si="20"/>
        <v>1</v>
      </c>
    </row>
    <row r="84" spans="1:14" s="12" customFormat="1" ht="12">
      <c r="A84" s="35" t="s">
        <v>32</v>
      </c>
      <c r="B84" s="33">
        <v>19</v>
      </c>
      <c r="C84" s="30">
        <v>19</v>
      </c>
      <c r="D84" s="18">
        <v>17</v>
      </c>
      <c r="E84" s="16">
        <f t="shared" si="17"/>
        <v>0.89473684210526316</v>
      </c>
      <c r="F84" s="18">
        <v>2</v>
      </c>
      <c r="G84" s="16">
        <f t="shared" si="17"/>
        <v>0.10526315789473684</v>
      </c>
      <c r="H84" s="18">
        <v>0</v>
      </c>
      <c r="I84" s="16">
        <f t="shared" si="17"/>
        <v>0</v>
      </c>
      <c r="J84" s="18">
        <v>0</v>
      </c>
      <c r="K84" s="16">
        <f t="shared" si="17"/>
        <v>0</v>
      </c>
      <c r="L84" s="18">
        <f t="shared" si="18"/>
        <v>19</v>
      </c>
      <c r="M84" s="16">
        <f t="shared" si="19"/>
        <v>1</v>
      </c>
      <c r="N84" s="32">
        <f t="shared" si="20"/>
        <v>1</v>
      </c>
    </row>
    <row r="85" spans="1:14" s="46" customFormat="1">
      <c r="A85" s="29" t="s">
        <v>33</v>
      </c>
      <c r="B85" s="29">
        <f>SUM(B71:B84)</f>
        <v>4010</v>
      </c>
      <c r="C85" s="34">
        <f t="shared" ref="C85:C92" si="22">SUM(D85,F85,H85,J85)</f>
        <v>4010</v>
      </c>
      <c r="D85" s="29">
        <f>SUM(D71:D84)</f>
        <v>3498</v>
      </c>
      <c r="E85" s="31">
        <f t="shared" si="17"/>
        <v>0.87231920199501245</v>
      </c>
      <c r="F85" s="29">
        <f>SUM(F71:F84)</f>
        <v>457</v>
      </c>
      <c r="G85" s="31">
        <f t="shared" si="17"/>
        <v>0.11396508728179551</v>
      </c>
      <c r="H85" s="29">
        <f>SUM(H71:H84)</f>
        <v>51</v>
      </c>
      <c r="I85" s="31">
        <f t="shared" si="17"/>
        <v>1.2718204488778055E-2</v>
      </c>
      <c r="J85" s="29">
        <f>SUM(J71:J84)</f>
        <v>4</v>
      </c>
      <c r="K85" s="31">
        <f t="shared" si="17"/>
        <v>9.9750623441396502E-4</v>
      </c>
      <c r="L85" s="20">
        <f>SUM(D85,F85,H85)</f>
        <v>4006</v>
      </c>
      <c r="M85" s="31">
        <f>L85/$C85</f>
        <v>0.99900249376558603</v>
      </c>
      <c r="N85" s="37"/>
    </row>
    <row r="86" spans="1:14" s="12" customFormat="1" ht="12">
      <c r="A86" s="35" t="s">
        <v>19</v>
      </c>
      <c r="B86" s="17">
        <v>610</v>
      </c>
      <c r="C86" s="30">
        <v>610</v>
      </c>
      <c r="D86" s="18">
        <v>596</v>
      </c>
      <c r="E86" s="16">
        <f t="shared" si="17"/>
        <v>0.9770491803278688</v>
      </c>
      <c r="F86" s="18">
        <v>14</v>
      </c>
      <c r="G86" s="16">
        <f t="shared" si="17"/>
        <v>2.2950819672131147E-2</v>
      </c>
      <c r="H86" s="18">
        <v>0</v>
      </c>
      <c r="I86" s="16">
        <f t="shared" si="17"/>
        <v>0</v>
      </c>
      <c r="J86" s="48">
        <v>0</v>
      </c>
      <c r="K86" s="16">
        <f t="shared" si="17"/>
        <v>0</v>
      </c>
      <c r="L86" s="18">
        <f t="shared" ref="L86:L130" si="23">SUM(D86,F86,H86)</f>
        <v>610</v>
      </c>
      <c r="M86" s="16">
        <f t="shared" ref="M86:M114" si="24">L86/$C86</f>
        <v>1</v>
      </c>
      <c r="N86" s="32">
        <f>RANK(M86,M$86:M$99,0)</f>
        <v>1</v>
      </c>
    </row>
    <row r="87" spans="1:14" s="12" customFormat="1" ht="12">
      <c r="A87" s="35" t="s">
        <v>20</v>
      </c>
      <c r="B87" s="33">
        <v>706</v>
      </c>
      <c r="C87" s="30">
        <v>706</v>
      </c>
      <c r="D87" s="18">
        <v>644</v>
      </c>
      <c r="E87" s="16">
        <v>0.91218130311614731</v>
      </c>
      <c r="F87" s="18">
        <v>61</v>
      </c>
      <c r="G87" s="16">
        <v>8.640226628895184E-2</v>
      </c>
      <c r="H87" s="18">
        <v>0</v>
      </c>
      <c r="I87" s="16">
        <v>0</v>
      </c>
      <c r="J87" s="18">
        <v>1</v>
      </c>
      <c r="K87" s="16">
        <f t="shared" si="17"/>
        <v>1.4164305949008499E-3</v>
      </c>
      <c r="L87" s="18">
        <f t="shared" si="23"/>
        <v>705</v>
      </c>
      <c r="M87" s="16">
        <f t="shared" si="24"/>
        <v>0.99858356940509918</v>
      </c>
      <c r="N87" s="32">
        <f t="shared" ref="N87:N99" si="25">RANK(M87,M$86:M$99,0)</f>
        <v>12</v>
      </c>
    </row>
    <row r="88" spans="1:14" s="12" customFormat="1" ht="12">
      <c r="A88" s="35" t="s">
        <v>21</v>
      </c>
      <c r="B88" s="17">
        <v>555</v>
      </c>
      <c r="C88" s="30">
        <f t="shared" si="22"/>
        <v>555</v>
      </c>
      <c r="D88" s="18">
        <v>443</v>
      </c>
      <c r="E88" s="16">
        <f t="shared" si="17"/>
        <v>0.79819819819819815</v>
      </c>
      <c r="F88" s="18">
        <v>100</v>
      </c>
      <c r="G88" s="16">
        <f t="shared" si="17"/>
        <v>0.18018018018018017</v>
      </c>
      <c r="H88" s="18">
        <v>11</v>
      </c>
      <c r="I88" s="16">
        <f t="shared" si="17"/>
        <v>1.9819819819819819E-2</v>
      </c>
      <c r="J88" s="48">
        <v>1</v>
      </c>
      <c r="K88" s="16">
        <f t="shared" si="17"/>
        <v>1.8018018018018018E-3</v>
      </c>
      <c r="L88" s="18">
        <f t="shared" si="23"/>
        <v>554</v>
      </c>
      <c r="M88" s="16">
        <f t="shared" si="24"/>
        <v>0.99819819819819822</v>
      </c>
      <c r="N88" s="32">
        <f t="shared" si="25"/>
        <v>13</v>
      </c>
    </row>
    <row r="89" spans="1:14" s="12" customFormat="1" ht="12">
      <c r="A89" s="35" t="s">
        <v>22</v>
      </c>
      <c r="B89" s="17">
        <v>332</v>
      </c>
      <c r="C89" s="30">
        <f t="shared" si="22"/>
        <v>332</v>
      </c>
      <c r="D89" s="18">
        <v>296</v>
      </c>
      <c r="E89" s="16">
        <f t="shared" si="17"/>
        <v>0.89156626506024095</v>
      </c>
      <c r="F89" s="18">
        <v>33</v>
      </c>
      <c r="G89" s="16">
        <f t="shared" si="17"/>
        <v>9.9397590361445784E-2</v>
      </c>
      <c r="H89" s="18">
        <v>3</v>
      </c>
      <c r="I89" s="16">
        <f t="shared" si="17"/>
        <v>9.0361445783132526E-3</v>
      </c>
      <c r="J89" s="16"/>
      <c r="K89" s="16">
        <f t="shared" si="17"/>
        <v>0</v>
      </c>
      <c r="L89" s="18">
        <f t="shared" si="23"/>
        <v>332</v>
      </c>
      <c r="M89" s="16">
        <f t="shared" si="24"/>
        <v>1</v>
      </c>
      <c r="N89" s="32">
        <f t="shared" si="25"/>
        <v>1</v>
      </c>
    </row>
    <row r="90" spans="1:14" s="12" customFormat="1" ht="12">
      <c r="A90" s="35" t="s">
        <v>23</v>
      </c>
      <c r="B90" s="17">
        <v>362</v>
      </c>
      <c r="C90" s="30">
        <f t="shared" si="22"/>
        <v>362</v>
      </c>
      <c r="D90" s="18">
        <v>285</v>
      </c>
      <c r="E90" s="16">
        <f t="shared" si="17"/>
        <v>0.78729281767955805</v>
      </c>
      <c r="F90" s="18">
        <v>70</v>
      </c>
      <c r="G90" s="16">
        <f t="shared" si="17"/>
        <v>0.19337016574585636</v>
      </c>
      <c r="H90" s="18">
        <v>6</v>
      </c>
      <c r="I90" s="16">
        <f t="shared" si="17"/>
        <v>1.6574585635359115E-2</v>
      </c>
      <c r="J90" s="42">
        <v>1</v>
      </c>
      <c r="K90" s="16">
        <f t="shared" si="17"/>
        <v>2.7624309392265192E-3</v>
      </c>
      <c r="L90" s="18">
        <f t="shared" si="23"/>
        <v>361</v>
      </c>
      <c r="M90" s="16">
        <f t="shared" si="24"/>
        <v>0.99723756906077343</v>
      </c>
      <c r="N90" s="32">
        <f t="shared" si="25"/>
        <v>14</v>
      </c>
    </row>
    <row r="91" spans="1:14" s="12" customFormat="1" ht="12">
      <c r="A91" s="36" t="s">
        <v>24</v>
      </c>
      <c r="B91" s="18">
        <v>260</v>
      </c>
      <c r="C91" s="30">
        <f t="shared" si="22"/>
        <v>260</v>
      </c>
      <c r="D91" s="18">
        <v>215</v>
      </c>
      <c r="E91" s="16">
        <f t="shared" si="17"/>
        <v>0.82692307692307687</v>
      </c>
      <c r="F91" s="18">
        <v>43</v>
      </c>
      <c r="G91" s="16">
        <f t="shared" si="17"/>
        <v>0.16538461538461538</v>
      </c>
      <c r="H91" s="18">
        <v>2</v>
      </c>
      <c r="I91" s="16">
        <f t="shared" si="17"/>
        <v>7.6923076923076927E-3</v>
      </c>
      <c r="J91" s="48"/>
      <c r="K91" s="16">
        <f t="shared" si="17"/>
        <v>0</v>
      </c>
      <c r="L91" s="18">
        <f t="shared" si="23"/>
        <v>260</v>
      </c>
      <c r="M91" s="16">
        <f t="shared" si="24"/>
        <v>1</v>
      </c>
      <c r="N91" s="32">
        <f t="shared" si="25"/>
        <v>1</v>
      </c>
    </row>
    <row r="92" spans="1:14" s="12" customFormat="1" ht="12">
      <c r="A92" s="36" t="s">
        <v>25</v>
      </c>
      <c r="B92" s="17">
        <v>267</v>
      </c>
      <c r="C92" s="30">
        <f t="shared" si="22"/>
        <v>267</v>
      </c>
      <c r="D92" s="18">
        <v>242</v>
      </c>
      <c r="E92" s="16">
        <f t="shared" si="17"/>
        <v>0.90636704119850187</v>
      </c>
      <c r="F92" s="18">
        <v>24</v>
      </c>
      <c r="G92" s="16">
        <f t="shared" si="17"/>
        <v>8.98876404494382E-2</v>
      </c>
      <c r="H92" s="18">
        <v>1</v>
      </c>
      <c r="I92" s="16">
        <f t="shared" si="17"/>
        <v>3.7453183520599251E-3</v>
      </c>
      <c r="J92" s="48"/>
      <c r="K92" s="16">
        <f t="shared" si="17"/>
        <v>0</v>
      </c>
      <c r="L92" s="18">
        <f t="shared" si="23"/>
        <v>267</v>
      </c>
      <c r="M92" s="16">
        <f t="shared" si="24"/>
        <v>1</v>
      </c>
      <c r="N92" s="32">
        <f t="shared" si="25"/>
        <v>1</v>
      </c>
    </row>
    <row r="93" spans="1:14" s="12" customFormat="1" ht="12">
      <c r="A93" s="35" t="s">
        <v>26</v>
      </c>
      <c r="B93" s="17">
        <v>113</v>
      </c>
      <c r="C93" s="30">
        <f t="shared" ref="C93:C96" si="26">SUM(D93,F93,H93,J93)</f>
        <v>113</v>
      </c>
      <c r="D93" s="18">
        <v>98</v>
      </c>
      <c r="E93" s="16">
        <f t="shared" si="17"/>
        <v>0.86725663716814161</v>
      </c>
      <c r="F93" s="18">
        <v>15</v>
      </c>
      <c r="G93" s="16">
        <f t="shared" si="17"/>
        <v>0.13274336283185842</v>
      </c>
      <c r="H93" s="18">
        <v>0</v>
      </c>
      <c r="I93" s="16">
        <f t="shared" si="17"/>
        <v>0</v>
      </c>
      <c r="J93" s="48">
        <v>0</v>
      </c>
      <c r="K93" s="16">
        <f t="shared" si="17"/>
        <v>0</v>
      </c>
      <c r="L93" s="18">
        <f t="shared" si="23"/>
        <v>113</v>
      </c>
      <c r="M93" s="16">
        <f t="shared" si="24"/>
        <v>1</v>
      </c>
      <c r="N93" s="32">
        <f t="shared" si="25"/>
        <v>1</v>
      </c>
    </row>
    <row r="94" spans="1:14" s="12" customFormat="1" ht="12">
      <c r="A94" s="35" t="s">
        <v>27</v>
      </c>
      <c r="B94" s="33">
        <v>159</v>
      </c>
      <c r="C94" s="30">
        <f t="shared" si="26"/>
        <v>159</v>
      </c>
      <c r="D94" s="18">
        <v>125</v>
      </c>
      <c r="E94" s="16">
        <f t="shared" si="17"/>
        <v>0.78616352201257866</v>
      </c>
      <c r="F94" s="18">
        <v>29</v>
      </c>
      <c r="G94" s="16">
        <f t="shared" si="17"/>
        <v>0.18238993710691823</v>
      </c>
      <c r="H94" s="18">
        <v>5</v>
      </c>
      <c r="I94" s="16">
        <f t="shared" si="17"/>
        <v>3.1446540880503145E-2</v>
      </c>
      <c r="J94" s="18">
        <v>0</v>
      </c>
      <c r="K94" s="16">
        <f t="shared" si="17"/>
        <v>0</v>
      </c>
      <c r="L94" s="18">
        <f t="shared" si="23"/>
        <v>159</v>
      </c>
      <c r="M94" s="16">
        <f t="shared" si="24"/>
        <v>1</v>
      </c>
      <c r="N94" s="32">
        <f t="shared" si="25"/>
        <v>1</v>
      </c>
    </row>
    <row r="95" spans="1:14" s="12" customFormat="1">
      <c r="A95" s="35" t="s">
        <v>28</v>
      </c>
      <c r="B95" s="57">
        <v>94</v>
      </c>
      <c r="C95" s="30">
        <f t="shared" si="26"/>
        <v>94</v>
      </c>
      <c r="D95" s="58">
        <v>68</v>
      </c>
      <c r="E95" s="16">
        <f t="shared" si="17"/>
        <v>0.72340425531914898</v>
      </c>
      <c r="F95" s="41">
        <v>26</v>
      </c>
      <c r="G95" s="16">
        <f t="shared" si="17"/>
        <v>0.27659574468085107</v>
      </c>
      <c r="H95" s="41">
        <v>0</v>
      </c>
      <c r="I95" s="16">
        <f t="shared" si="17"/>
        <v>0</v>
      </c>
      <c r="J95" s="42">
        <v>0</v>
      </c>
      <c r="K95" s="16">
        <f t="shared" si="17"/>
        <v>0</v>
      </c>
      <c r="L95" s="18">
        <f t="shared" si="23"/>
        <v>94</v>
      </c>
      <c r="M95" s="16">
        <f t="shared" si="24"/>
        <v>1</v>
      </c>
      <c r="N95" s="32">
        <f t="shared" si="25"/>
        <v>1</v>
      </c>
    </row>
    <row r="96" spans="1:14" s="12" customFormat="1" ht="12">
      <c r="A96" s="35" t="s">
        <v>29</v>
      </c>
      <c r="B96" s="33">
        <v>194</v>
      </c>
      <c r="C96" s="30">
        <v>194</v>
      </c>
      <c r="D96" s="18">
        <v>176</v>
      </c>
      <c r="E96" s="16">
        <v>0.90721649484536082</v>
      </c>
      <c r="F96" s="18">
        <v>17</v>
      </c>
      <c r="G96" s="16">
        <v>8.7628865979381437E-2</v>
      </c>
      <c r="H96" s="18">
        <v>1</v>
      </c>
      <c r="I96" s="16">
        <v>5.1546391752577319E-3</v>
      </c>
      <c r="J96" s="18"/>
      <c r="K96" s="16">
        <f t="shared" si="17"/>
        <v>0</v>
      </c>
      <c r="L96" s="18">
        <f t="shared" si="23"/>
        <v>194</v>
      </c>
      <c r="M96" s="16">
        <f t="shared" si="24"/>
        <v>1</v>
      </c>
      <c r="N96" s="32">
        <f t="shared" si="25"/>
        <v>1</v>
      </c>
    </row>
    <row r="97" spans="1:14" s="12" customFormat="1" ht="12">
      <c r="A97" s="35" t="s">
        <v>30</v>
      </c>
      <c r="B97" s="17">
        <v>324</v>
      </c>
      <c r="C97" s="30">
        <v>324</v>
      </c>
      <c r="D97" s="18">
        <v>289</v>
      </c>
      <c r="E97" s="16">
        <f t="shared" si="17"/>
        <v>0.89197530864197527</v>
      </c>
      <c r="F97" s="18">
        <v>29</v>
      </c>
      <c r="G97" s="16">
        <f t="shared" si="17"/>
        <v>8.9506172839506168E-2</v>
      </c>
      <c r="H97" s="18">
        <v>6</v>
      </c>
      <c r="I97" s="16">
        <f t="shared" si="17"/>
        <v>1.8518518518518517E-2</v>
      </c>
      <c r="J97" s="18">
        <v>0</v>
      </c>
      <c r="K97" s="16">
        <f t="shared" si="17"/>
        <v>0</v>
      </c>
      <c r="L97" s="18">
        <f t="shared" si="23"/>
        <v>324</v>
      </c>
      <c r="M97" s="16">
        <f t="shared" si="24"/>
        <v>1</v>
      </c>
      <c r="N97" s="32">
        <f t="shared" si="25"/>
        <v>1</v>
      </c>
    </row>
    <row r="98" spans="1:14" s="12" customFormat="1" ht="12">
      <c r="A98" s="35" t="s">
        <v>31</v>
      </c>
      <c r="B98" s="17">
        <v>99</v>
      </c>
      <c r="C98" s="30">
        <v>99</v>
      </c>
      <c r="D98" s="18">
        <v>79</v>
      </c>
      <c r="E98" s="16">
        <f t="shared" si="17"/>
        <v>0.79797979797979801</v>
      </c>
      <c r="F98" s="18">
        <v>20</v>
      </c>
      <c r="G98" s="16">
        <f t="shared" si="17"/>
        <v>0.20202020202020202</v>
      </c>
      <c r="H98" s="18"/>
      <c r="I98" s="16">
        <f t="shared" si="17"/>
        <v>0</v>
      </c>
      <c r="J98" s="42"/>
      <c r="K98" s="16">
        <f t="shared" si="17"/>
        <v>0</v>
      </c>
      <c r="L98" s="18">
        <f t="shared" si="23"/>
        <v>99</v>
      </c>
      <c r="M98" s="16">
        <f t="shared" si="24"/>
        <v>1</v>
      </c>
      <c r="N98" s="32">
        <f t="shared" si="25"/>
        <v>1</v>
      </c>
    </row>
    <row r="99" spans="1:14" s="12" customFormat="1" ht="12">
      <c r="A99" s="35" t="s">
        <v>32</v>
      </c>
      <c r="B99" s="33">
        <v>22</v>
      </c>
      <c r="C99" s="30">
        <v>22</v>
      </c>
      <c r="D99" s="18">
        <v>18</v>
      </c>
      <c r="E99" s="16">
        <f t="shared" si="17"/>
        <v>0.81818181818181823</v>
      </c>
      <c r="F99" s="18">
        <v>4</v>
      </c>
      <c r="G99" s="16">
        <f t="shared" si="17"/>
        <v>0.18181818181818182</v>
      </c>
      <c r="H99" s="18">
        <v>0</v>
      </c>
      <c r="I99" s="16">
        <f t="shared" si="17"/>
        <v>0</v>
      </c>
      <c r="J99" s="18">
        <v>0</v>
      </c>
      <c r="K99" s="16">
        <f t="shared" si="17"/>
        <v>0</v>
      </c>
      <c r="L99" s="18">
        <f t="shared" si="23"/>
        <v>22</v>
      </c>
      <c r="M99" s="16">
        <f t="shared" si="24"/>
        <v>1</v>
      </c>
      <c r="N99" s="32">
        <f t="shared" si="25"/>
        <v>1</v>
      </c>
    </row>
    <row r="100" spans="1:14" s="46" customFormat="1">
      <c r="A100" s="29" t="s">
        <v>34</v>
      </c>
      <c r="B100" s="29">
        <f>SUM(B86:B99)</f>
        <v>4097</v>
      </c>
      <c r="C100" s="34">
        <f t="shared" ref="C100:C107" si="27">SUM(D100,F100,H100,J100)</f>
        <v>4097</v>
      </c>
      <c r="D100" s="29">
        <f>SUM(D86:D99)</f>
        <v>3574</v>
      </c>
      <c r="E100" s="31">
        <f t="shared" si="17"/>
        <v>0.87234561874542349</v>
      </c>
      <c r="F100" s="29">
        <f>SUM(F86:F99)</f>
        <v>485</v>
      </c>
      <c r="G100" s="31">
        <f t="shared" si="17"/>
        <v>0.11837930192824017</v>
      </c>
      <c r="H100" s="29">
        <f>SUM(H86:H99)</f>
        <v>35</v>
      </c>
      <c r="I100" s="31">
        <f t="shared" si="17"/>
        <v>8.5428362216255788E-3</v>
      </c>
      <c r="J100" s="29">
        <f>SUM(J86:J99)</f>
        <v>3</v>
      </c>
      <c r="K100" s="31">
        <f t="shared" si="17"/>
        <v>7.3224310471076397E-4</v>
      </c>
      <c r="L100" s="20">
        <f t="shared" si="23"/>
        <v>4094</v>
      </c>
      <c r="M100" s="31">
        <f t="shared" si="24"/>
        <v>0.99926775689528924</v>
      </c>
      <c r="N100" s="37"/>
    </row>
    <row r="101" spans="1:14" s="12" customFormat="1" ht="12">
      <c r="A101" s="35" t="s">
        <v>19</v>
      </c>
      <c r="B101" s="17">
        <v>495</v>
      </c>
      <c r="C101" s="30">
        <v>495</v>
      </c>
      <c r="D101" s="18">
        <v>487</v>
      </c>
      <c r="E101" s="16">
        <f t="shared" si="17"/>
        <v>0.98383838383838385</v>
      </c>
      <c r="F101" s="18">
        <v>8</v>
      </c>
      <c r="G101" s="16">
        <f t="shared" si="17"/>
        <v>1.6161616161616162E-2</v>
      </c>
      <c r="H101" s="18">
        <v>0</v>
      </c>
      <c r="I101" s="16">
        <f t="shared" si="17"/>
        <v>0</v>
      </c>
      <c r="J101" s="18">
        <v>0</v>
      </c>
      <c r="K101" s="16">
        <f t="shared" si="17"/>
        <v>0</v>
      </c>
      <c r="L101" s="18">
        <f t="shared" si="23"/>
        <v>495</v>
      </c>
      <c r="M101" s="16">
        <f t="shared" si="24"/>
        <v>1</v>
      </c>
      <c r="N101" s="32">
        <f>RANK(M101,M$101:M$114,0)</f>
        <v>1</v>
      </c>
    </row>
    <row r="102" spans="1:14" s="12" customFormat="1" ht="12">
      <c r="A102" s="35" t="s">
        <v>20</v>
      </c>
      <c r="B102" s="33">
        <v>470</v>
      </c>
      <c r="C102" s="30">
        <v>470</v>
      </c>
      <c r="D102" s="18">
        <v>386</v>
      </c>
      <c r="E102" s="16">
        <v>0.82127659574468082</v>
      </c>
      <c r="F102" s="18">
        <v>60</v>
      </c>
      <c r="G102" s="16">
        <v>0.1276595744680851</v>
      </c>
      <c r="H102" s="18">
        <v>20</v>
      </c>
      <c r="I102" s="16">
        <v>4.2553191489361701E-2</v>
      </c>
      <c r="J102" s="18">
        <v>4</v>
      </c>
      <c r="K102" s="16">
        <f t="shared" si="17"/>
        <v>8.5106382978723406E-3</v>
      </c>
      <c r="L102" s="18">
        <f t="shared" si="23"/>
        <v>466</v>
      </c>
      <c r="M102" s="16">
        <f t="shared" si="24"/>
        <v>0.99148936170212765</v>
      </c>
      <c r="N102" s="32">
        <f t="shared" ref="N102:N114" si="28">RANK(M102,M$101:M$114,0)</f>
        <v>13</v>
      </c>
    </row>
    <row r="103" spans="1:14" s="12" customFormat="1" ht="12">
      <c r="A103" s="35" t="s">
        <v>21</v>
      </c>
      <c r="B103" s="17">
        <v>329</v>
      </c>
      <c r="C103" s="30">
        <f t="shared" si="27"/>
        <v>329</v>
      </c>
      <c r="D103" s="18">
        <v>257</v>
      </c>
      <c r="E103" s="16">
        <f t="shared" si="17"/>
        <v>0.78115501519756836</v>
      </c>
      <c r="F103" s="18">
        <v>60</v>
      </c>
      <c r="G103" s="16">
        <f t="shared" si="17"/>
        <v>0.18237082066869301</v>
      </c>
      <c r="H103" s="18">
        <v>11</v>
      </c>
      <c r="I103" s="16">
        <f t="shared" si="17"/>
        <v>3.3434650455927049E-2</v>
      </c>
      <c r="J103" s="48">
        <v>1</v>
      </c>
      <c r="K103" s="16">
        <f t="shared" si="17"/>
        <v>3.0395136778115501E-3</v>
      </c>
      <c r="L103" s="18">
        <f t="shared" si="23"/>
        <v>328</v>
      </c>
      <c r="M103" s="16">
        <f t="shared" si="24"/>
        <v>0.99696048632218848</v>
      </c>
      <c r="N103" s="32">
        <f t="shared" si="28"/>
        <v>11</v>
      </c>
    </row>
    <row r="104" spans="1:14" s="12" customFormat="1" ht="12">
      <c r="A104" s="35" t="s">
        <v>22</v>
      </c>
      <c r="B104" s="17">
        <v>377</v>
      </c>
      <c r="C104" s="30">
        <f t="shared" si="27"/>
        <v>377</v>
      </c>
      <c r="D104" s="18">
        <v>314</v>
      </c>
      <c r="E104" s="16">
        <f t="shared" si="17"/>
        <v>0.83289124668435011</v>
      </c>
      <c r="F104" s="18">
        <v>60</v>
      </c>
      <c r="G104" s="16">
        <f t="shared" si="17"/>
        <v>0.15915119363395225</v>
      </c>
      <c r="H104" s="18">
        <v>2</v>
      </c>
      <c r="I104" s="16">
        <f t="shared" si="17"/>
        <v>5.3050397877984082E-3</v>
      </c>
      <c r="J104" s="42">
        <v>1</v>
      </c>
      <c r="K104" s="16">
        <f t="shared" si="17"/>
        <v>2.6525198938992041E-3</v>
      </c>
      <c r="L104" s="18">
        <f t="shared" si="23"/>
        <v>376</v>
      </c>
      <c r="M104" s="16">
        <f t="shared" si="24"/>
        <v>0.99734748010610075</v>
      </c>
      <c r="N104" s="32">
        <f t="shared" si="28"/>
        <v>10</v>
      </c>
    </row>
    <row r="105" spans="1:14" s="12" customFormat="1" ht="12">
      <c r="A105" s="35" t="s">
        <v>23</v>
      </c>
      <c r="B105" s="17">
        <v>295</v>
      </c>
      <c r="C105" s="30">
        <f t="shared" si="27"/>
        <v>295</v>
      </c>
      <c r="D105" s="18">
        <v>226</v>
      </c>
      <c r="E105" s="16">
        <f t="shared" si="17"/>
        <v>0.76610169491525426</v>
      </c>
      <c r="F105" s="18">
        <v>63</v>
      </c>
      <c r="G105" s="16">
        <f t="shared" si="17"/>
        <v>0.2135593220338983</v>
      </c>
      <c r="H105" s="18">
        <v>4</v>
      </c>
      <c r="I105" s="16">
        <f t="shared" si="17"/>
        <v>1.3559322033898305E-2</v>
      </c>
      <c r="J105" s="42">
        <v>2</v>
      </c>
      <c r="K105" s="16">
        <f t="shared" si="17"/>
        <v>6.7796610169491523E-3</v>
      </c>
      <c r="L105" s="18">
        <f t="shared" si="23"/>
        <v>293</v>
      </c>
      <c r="M105" s="16">
        <f t="shared" si="24"/>
        <v>0.99322033898305084</v>
      </c>
      <c r="N105" s="32">
        <f t="shared" si="28"/>
        <v>12</v>
      </c>
    </row>
    <row r="106" spans="1:14" s="12" customFormat="1" ht="12">
      <c r="A106" s="36" t="s">
        <v>24</v>
      </c>
      <c r="B106" s="18">
        <v>241</v>
      </c>
      <c r="C106" s="30">
        <f t="shared" si="27"/>
        <v>241</v>
      </c>
      <c r="D106" s="18">
        <v>204</v>
      </c>
      <c r="E106" s="16">
        <f t="shared" si="17"/>
        <v>0.84647302904564314</v>
      </c>
      <c r="F106" s="18">
        <v>32</v>
      </c>
      <c r="G106" s="16">
        <f t="shared" si="17"/>
        <v>0.13278008298755187</v>
      </c>
      <c r="H106" s="18">
        <v>5</v>
      </c>
      <c r="I106" s="16">
        <f t="shared" si="17"/>
        <v>2.0746887966804978E-2</v>
      </c>
      <c r="J106" s="48"/>
      <c r="K106" s="16">
        <f t="shared" si="17"/>
        <v>0</v>
      </c>
      <c r="L106" s="18">
        <f t="shared" si="23"/>
        <v>241</v>
      </c>
      <c r="M106" s="16">
        <f t="shared" si="24"/>
        <v>1</v>
      </c>
      <c r="N106" s="32">
        <f t="shared" si="28"/>
        <v>1</v>
      </c>
    </row>
    <row r="107" spans="1:14" s="12" customFormat="1" ht="12">
      <c r="A107" s="36" t="s">
        <v>25</v>
      </c>
      <c r="B107" s="17">
        <v>242</v>
      </c>
      <c r="C107" s="30">
        <f t="shared" si="27"/>
        <v>242</v>
      </c>
      <c r="D107" s="18">
        <v>219</v>
      </c>
      <c r="E107" s="16">
        <f t="shared" si="17"/>
        <v>0.9049586776859504</v>
      </c>
      <c r="F107" s="18">
        <v>22</v>
      </c>
      <c r="G107" s="16">
        <f t="shared" si="17"/>
        <v>9.0909090909090912E-2</v>
      </c>
      <c r="H107" s="18">
        <v>1</v>
      </c>
      <c r="I107" s="16">
        <f t="shared" si="17"/>
        <v>4.1322314049586778E-3</v>
      </c>
      <c r="J107" s="48"/>
      <c r="K107" s="16">
        <f t="shared" si="17"/>
        <v>0</v>
      </c>
      <c r="L107" s="18">
        <f t="shared" si="23"/>
        <v>242</v>
      </c>
      <c r="M107" s="16">
        <f t="shared" si="24"/>
        <v>1</v>
      </c>
      <c r="N107" s="32">
        <f t="shared" si="28"/>
        <v>1</v>
      </c>
    </row>
    <row r="108" spans="1:14" s="12" customFormat="1" ht="12">
      <c r="A108" s="35" t="s">
        <v>26</v>
      </c>
      <c r="B108" s="17">
        <v>126</v>
      </c>
      <c r="C108" s="30">
        <v>126</v>
      </c>
      <c r="D108" s="18">
        <v>89</v>
      </c>
      <c r="E108" s="16">
        <f t="shared" si="17"/>
        <v>0.70634920634920639</v>
      </c>
      <c r="F108" s="18">
        <v>31</v>
      </c>
      <c r="G108" s="16">
        <f t="shared" si="17"/>
        <v>0.24603174603174602</v>
      </c>
      <c r="H108" s="18">
        <v>6</v>
      </c>
      <c r="I108" s="16">
        <f t="shared" si="17"/>
        <v>4.7619047619047616E-2</v>
      </c>
      <c r="J108" s="48">
        <v>0</v>
      </c>
      <c r="K108" s="16">
        <f t="shared" si="17"/>
        <v>0</v>
      </c>
      <c r="L108" s="18">
        <f t="shared" si="23"/>
        <v>126</v>
      </c>
      <c r="M108" s="16">
        <f t="shared" si="24"/>
        <v>1</v>
      </c>
      <c r="N108" s="32">
        <f t="shared" si="28"/>
        <v>1</v>
      </c>
    </row>
    <row r="109" spans="1:14" s="12" customFormat="1" ht="12">
      <c r="A109" s="35" t="s">
        <v>27</v>
      </c>
      <c r="B109" s="33">
        <v>149</v>
      </c>
      <c r="C109" s="30">
        <v>149</v>
      </c>
      <c r="D109" s="18">
        <v>121</v>
      </c>
      <c r="E109" s="16">
        <f t="shared" si="17"/>
        <v>0.81208053691275173</v>
      </c>
      <c r="F109" s="18">
        <v>27</v>
      </c>
      <c r="G109" s="16">
        <f t="shared" si="17"/>
        <v>0.18120805369127516</v>
      </c>
      <c r="H109" s="18">
        <v>1</v>
      </c>
      <c r="I109" s="16">
        <f t="shared" si="17"/>
        <v>6.7114093959731542E-3</v>
      </c>
      <c r="J109" s="18">
        <v>0</v>
      </c>
      <c r="K109" s="16">
        <f t="shared" si="17"/>
        <v>0</v>
      </c>
      <c r="L109" s="18">
        <f t="shared" si="23"/>
        <v>149</v>
      </c>
      <c r="M109" s="16">
        <f t="shared" si="24"/>
        <v>1</v>
      </c>
      <c r="N109" s="32">
        <f t="shared" si="28"/>
        <v>1</v>
      </c>
    </row>
    <row r="110" spans="1:14" s="12" customFormat="1">
      <c r="A110" s="35" t="s">
        <v>28</v>
      </c>
      <c r="B110" s="30">
        <v>75</v>
      </c>
      <c r="C110" s="30">
        <v>75</v>
      </c>
      <c r="D110" s="52">
        <v>44</v>
      </c>
      <c r="E110" s="16">
        <f t="shared" si="17"/>
        <v>0.58666666666666667</v>
      </c>
      <c r="F110" s="18">
        <v>20</v>
      </c>
      <c r="G110" s="16">
        <f t="shared" si="17"/>
        <v>0.26666666666666666</v>
      </c>
      <c r="H110" s="18">
        <v>11</v>
      </c>
      <c r="I110" s="16">
        <f t="shared" si="17"/>
        <v>0.14666666666666667</v>
      </c>
      <c r="J110" s="16"/>
      <c r="K110" s="16">
        <f t="shared" si="17"/>
        <v>0</v>
      </c>
      <c r="L110" s="18">
        <f t="shared" si="23"/>
        <v>75</v>
      </c>
      <c r="M110" s="16">
        <f t="shared" si="24"/>
        <v>1</v>
      </c>
      <c r="N110" s="32">
        <f t="shared" si="28"/>
        <v>1</v>
      </c>
    </row>
    <row r="111" spans="1:14" s="12" customFormat="1" ht="12">
      <c r="A111" s="35" t="s">
        <v>29</v>
      </c>
      <c r="B111" s="33">
        <v>131</v>
      </c>
      <c r="C111" s="30">
        <v>131</v>
      </c>
      <c r="D111" s="18">
        <v>107</v>
      </c>
      <c r="E111" s="16">
        <v>0.81679389312977102</v>
      </c>
      <c r="F111" s="18">
        <v>24</v>
      </c>
      <c r="G111" s="16">
        <v>0.18320610687022901</v>
      </c>
      <c r="H111" s="18"/>
      <c r="I111" s="16">
        <v>0</v>
      </c>
      <c r="J111" s="18"/>
      <c r="K111" s="16">
        <f t="shared" si="17"/>
        <v>0</v>
      </c>
      <c r="L111" s="18">
        <f t="shared" si="23"/>
        <v>131</v>
      </c>
      <c r="M111" s="16">
        <f t="shared" si="24"/>
        <v>1</v>
      </c>
      <c r="N111" s="32">
        <f t="shared" si="28"/>
        <v>1</v>
      </c>
    </row>
    <row r="112" spans="1:14" s="12" customFormat="1" ht="12">
      <c r="A112" s="35" t="s">
        <v>30</v>
      </c>
      <c r="B112" s="17">
        <v>311</v>
      </c>
      <c r="C112" s="30">
        <v>311</v>
      </c>
      <c r="D112" s="18">
        <v>241</v>
      </c>
      <c r="E112" s="16">
        <f t="shared" si="17"/>
        <v>0.77491961414791</v>
      </c>
      <c r="F112" s="18">
        <v>60</v>
      </c>
      <c r="G112" s="16">
        <f t="shared" si="17"/>
        <v>0.19292604501607716</v>
      </c>
      <c r="H112" s="18">
        <v>10</v>
      </c>
      <c r="I112" s="16">
        <f t="shared" si="17"/>
        <v>3.215434083601286E-2</v>
      </c>
      <c r="J112" s="18">
        <v>0</v>
      </c>
      <c r="K112" s="16">
        <f t="shared" si="17"/>
        <v>0</v>
      </c>
      <c r="L112" s="18">
        <f t="shared" si="23"/>
        <v>311</v>
      </c>
      <c r="M112" s="16">
        <f t="shared" si="24"/>
        <v>1</v>
      </c>
      <c r="N112" s="32">
        <f t="shared" si="28"/>
        <v>1</v>
      </c>
    </row>
    <row r="113" spans="1:14" s="12" customFormat="1" ht="12">
      <c r="A113" s="35" t="s">
        <v>31</v>
      </c>
      <c r="B113" s="17">
        <v>85</v>
      </c>
      <c r="C113" s="30">
        <v>85</v>
      </c>
      <c r="D113" s="18">
        <v>59</v>
      </c>
      <c r="E113" s="16">
        <f t="shared" si="17"/>
        <v>0.69411764705882351</v>
      </c>
      <c r="F113" s="18">
        <v>26</v>
      </c>
      <c r="G113" s="16">
        <f t="shared" si="17"/>
        <v>0.30588235294117649</v>
      </c>
      <c r="H113" s="18"/>
      <c r="I113" s="16">
        <f t="shared" si="17"/>
        <v>0</v>
      </c>
      <c r="J113" s="42"/>
      <c r="K113" s="16">
        <f t="shared" si="17"/>
        <v>0</v>
      </c>
      <c r="L113" s="18">
        <f t="shared" si="23"/>
        <v>85</v>
      </c>
      <c r="M113" s="16">
        <f t="shared" si="24"/>
        <v>1</v>
      </c>
      <c r="N113" s="32">
        <f t="shared" si="28"/>
        <v>1</v>
      </c>
    </row>
    <row r="114" spans="1:14" s="12" customFormat="1" ht="12">
      <c r="A114" s="35" t="s">
        <v>32</v>
      </c>
      <c r="B114" s="33">
        <v>39</v>
      </c>
      <c r="C114" s="30">
        <v>39</v>
      </c>
      <c r="D114" s="18">
        <v>29</v>
      </c>
      <c r="E114" s="16">
        <f t="shared" si="17"/>
        <v>0.74358974358974361</v>
      </c>
      <c r="F114" s="18">
        <v>9</v>
      </c>
      <c r="G114" s="16">
        <f t="shared" si="17"/>
        <v>0.23076923076923078</v>
      </c>
      <c r="H114" s="18">
        <v>0</v>
      </c>
      <c r="I114" s="16">
        <f t="shared" si="17"/>
        <v>0</v>
      </c>
      <c r="J114" s="18">
        <v>1</v>
      </c>
      <c r="K114" s="16">
        <f t="shared" si="17"/>
        <v>2.564102564102564E-2</v>
      </c>
      <c r="L114" s="18">
        <f t="shared" si="23"/>
        <v>38</v>
      </c>
      <c r="M114" s="16">
        <f t="shared" si="24"/>
        <v>0.97435897435897434</v>
      </c>
      <c r="N114" s="32">
        <f t="shared" si="28"/>
        <v>14</v>
      </c>
    </row>
    <row r="115" spans="1:14" s="46" customFormat="1">
      <c r="A115" s="29" t="s">
        <v>35</v>
      </c>
      <c r="B115" s="29">
        <f>SUM(B101:B114)</f>
        <v>3365</v>
      </c>
      <c r="C115" s="34">
        <f>SUM(D115,F115,H115,J115)</f>
        <v>3365</v>
      </c>
      <c r="D115" s="29">
        <f>SUM(D101:D114)</f>
        <v>2783</v>
      </c>
      <c r="E115" s="31">
        <f t="shared" si="17"/>
        <v>0.82704309063893011</v>
      </c>
      <c r="F115" s="29">
        <f>SUM(F101:F114)</f>
        <v>502</v>
      </c>
      <c r="G115" s="31">
        <f t="shared" si="17"/>
        <v>0.14918276374442793</v>
      </c>
      <c r="H115" s="29">
        <f>SUM(H101:H114)</f>
        <v>71</v>
      </c>
      <c r="I115" s="31">
        <f t="shared" si="17"/>
        <v>2.1099554234769689E-2</v>
      </c>
      <c r="J115" s="29">
        <f>SUM(J101:J114)</f>
        <v>9</v>
      </c>
      <c r="K115" s="31">
        <f t="shared" si="17"/>
        <v>2.674591381872214E-3</v>
      </c>
      <c r="L115" s="20">
        <f t="shared" si="23"/>
        <v>3356</v>
      </c>
      <c r="M115" s="31">
        <f t="shared" ref="M115:M131" si="29">L115/$C115</f>
        <v>0.9973254086181278</v>
      </c>
      <c r="N115" s="37"/>
    </row>
    <row r="116" spans="1:14" s="12" customFormat="1" ht="12">
      <c r="A116" s="35" t="s">
        <v>19</v>
      </c>
      <c r="B116" s="17">
        <v>515</v>
      </c>
      <c r="C116" s="30">
        <v>515</v>
      </c>
      <c r="D116" s="18">
        <v>513</v>
      </c>
      <c r="E116" s="16">
        <f t="shared" si="17"/>
        <v>0.99611650485436898</v>
      </c>
      <c r="F116" s="18">
        <v>2</v>
      </c>
      <c r="G116" s="16">
        <f t="shared" si="17"/>
        <v>3.8834951456310678E-3</v>
      </c>
      <c r="H116" s="18">
        <v>0</v>
      </c>
      <c r="I116" s="16">
        <f t="shared" si="17"/>
        <v>0</v>
      </c>
      <c r="J116" s="18">
        <v>0</v>
      </c>
      <c r="K116" s="16">
        <f t="shared" si="17"/>
        <v>0</v>
      </c>
      <c r="L116" s="18">
        <f t="shared" si="23"/>
        <v>515</v>
      </c>
      <c r="M116" s="16">
        <f t="shared" si="29"/>
        <v>1</v>
      </c>
      <c r="N116" s="32">
        <f>RANK(M116,M$116:M$129,0)</f>
        <v>1</v>
      </c>
    </row>
    <row r="117" spans="1:14" s="12" customFormat="1" ht="12">
      <c r="A117" s="35" t="s">
        <v>20</v>
      </c>
      <c r="B117" s="33">
        <v>434</v>
      </c>
      <c r="C117" s="30">
        <v>434</v>
      </c>
      <c r="D117" s="18">
        <v>376</v>
      </c>
      <c r="E117" s="16">
        <v>0.86635944700460832</v>
      </c>
      <c r="F117" s="18">
        <v>53</v>
      </c>
      <c r="G117" s="16">
        <v>0.12211981566820276</v>
      </c>
      <c r="H117" s="18">
        <v>5</v>
      </c>
      <c r="I117" s="16">
        <v>1.1520737327188941E-2</v>
      </c>
      <c r="J117" s="18">
        <v>0</v>
      </c>
      <c r="K117" s="16">
        <f t="shared" si="17"/>
        <v>0</v>
      </c>
      <c r="L117" s="18">
        <f t="shared" si="23"/>
        <v>434</v>
      </c>
      <c r="M117" s="16">
        <f t="shared" si="29"/>
        <v>1</v>
      </c>
      <c r="N117" s="32">
        <f t="shared" ref="N117:N129" si="30">RANK(M117,M$116:M$129,0)</f>
        <v>1</v>
      </c>
    </row>
    <row r="118" spans="1:14" s="12" customFormat="1" ht="12">
      <c r="A118" s="35" t="s">
        <v>21</v>
      </c>
      <c r="B118" s="53">
        <v>235</v>
      </c>
      <c r="C118" s="30">
        <f t="shared" ref="C117:C126" si="31">SUM(D118,F118,H118,J118)</f>
        <v>235</v>
      </c>
      <c r="D118" s="18">
        <v>219</v>
      </c>
      <c r="E118" s="16">
        <f t="shared" si="17"/>
        <v>0.93191489361702129</v>
      </c>
      <c r="F118" s="18">
        <v>13</v>
      </c>
      <c r="G118" s="16">
        <f t="shared" si="17"/>
        <v>5.5319148936170209E-2</v>
      </c>
      <c r="H118" s="18">
        <v>2</v>
      </c>
      <c r="I118" s="16">
        <f t="shared" si="17"/>
        <v>8.5106382978723406E-3</v>
      </c>
      <c r="J118" s="18">
        <v>1</v>
      </c>
      <c r="K118" s="16">
        <f t="shared" si="17"/>
        <v>4.2553191489361703E-3</v>
      </c>
      <c r="L118" s="18">
        <f t="shared" si="23"/>
        <v>234</v>
      </c>
      <c r="M118" s="16">
        <f t="shared" si="29"/>
        <v>0.99574468085106382</v>
      </c>
      <c r="N118" s="32">
        <f t="shared" si="30"/>
        <v>14</v>
      </c>
    </row>
    <row r="119" spans="1:14" s="12" customFormat="1" ht="12">
      <c r="A119" s="35" t="s">
        <v>22</v>
      </c>
      <c r="B119" s="53">
        <v>276</v>
      </c>
      <c r="C119" s="30">
        <f t="shared" si="31"/>
        <v>276</v>
      </c>
      <c r="D119" s="18">
        <v>229</v>
      </c>
      <c r="E119" s="16">
        <f t="shared" si="17"/>
        <v>0.82971014492753625</v>
      </c>
      <c r="F119" s="18">
        <v>44</v>
      </c>
      <c r="G119" s="16">
        <f t="shared" si="17"/>
        <v>0.15942028985507245</v>
      </c>
      <c r="H119" s="18">
        <v>3</v>
      </c>
      <c r="I119" s="16">
        <f t="shared" si="17"/>
        <v>1.0869565217391304E-2</v>
      </c>
      <c r="J119" s="18"/>
      <c r="K119" s="16">
        <f t="shared" si="17"/>
        <v>0</v>
      </c>
      <c r="L119" s="18">
        <f t="shared" si="23"/>
        <v>276</v>
      </c>
      <c r="M119" s="16">
        <f t="shared" si="29"/>
        <v>1</v>
      </c>
      <c r="N119" s="32">
        <f t="shared" si="30"/>
        <v>1</v>
      </c>
    </row>
    <row r="120" spans="1:14" s="12" customFormat="1" ht="12">
      <c r="A120" s="35" t="s">
        <v>23</v>
      </c>
      <c r="B120" s="53">
        <v>213</v>
      </c>
      <c r="C120" s="30">
        <f t="shared" si="31"/>
        <v>213</v>
      </c>
      <c r="D120" s="18">
        <v>185</v>
      </c>
      <c r="E120" s="16">
        <f t="shared" si="17"/>
        <v>0.86854460093896713</v>
      </c>
      <c r="F120" s="18">
        <v>24</v>
      </c>
      <c r="G120" s="16">
        <f t="shared" si="17"/>
        <v>0.11267605633802817</v>
      </c>
      <c r="H120" s="18">
        <v>4</v>
      </c>
      <c r="I120" s="16">
        <f t="shared" si="17"/>
        <v>1.8779342723004695E-2</v>
      </c>
      <c r="J120" s="18">
        <v>0</v>
      </c>
      <c r="K120" s="16">
        <f t="shared" si="17"/>
        <v>0</v>
      </c>
      <c r="L120" s="18">
        <f t="shared" si="23"/>
        <v>213</v>
      </c>
      <c r="M120" s="16">
        <f t="shared" si="29"/>
        <v>1</v>
      </c>
      <c r="N120" s="32">
        <f t="shared" si="30"/>
        <v>1</v>
      </c>
    </row>
    <row r="121" spans="1:14" s="12" customFormat="1" ht="12">
      <c r="A121" s="36" t="s">
        <v>24</v>
      </c>
      <c r="B121" s="18">
        <v>175</v>
      </c>
      <c r="C121" s="30">
        <f t="shared" si="31"/>
        <v>175</v>
      </c>
      <c r="D121" s="18">
        <v>171</v>
      </c>
      <c r="E121" s="16">
        <f t="shared" si="17"/>
        <v>0.97714285714285709</v>
      </c>
      <c r="F121" s="18">
        <v>4</v>
      </c>
      <c r="G121" s="16">
        <f t="shared" si="17"/>
        <v>2.2857142857142857E-2</v>
      </c>
      <c r="H121" s="18"/>
      <c r="I121" s="16">
        <f t="shared" si="17"/>
        <v>0</v>
      </c>
      <c r="J121" s="48"/>
      <c r="K121" s="16">
        <f t="shared" si="17"/>
        <v>0</v>
      </c>
      <c r="L121" s="18">
        <f t="shared" si="23"/>
        <v>175</v>
      </c>
      <c r="M121" s="16">
        <f t="shared" si="29"/>
        <v>1</v>
      </c>
      <c r="N121" s="32">
        <f t="shared" si="30"/>
        <v>1</v>
      </c>
    </row>
    <row r="122" spans="1:14" s="12" customFormat="1" ht="12">
      <c r="A122" s="36" t="s">
        <v>25</v>
      </c>
      <c r="B122" s="17">
        <v>200</v>
      </c>
      <c r="C122" s="30">
        <f t="shared" si="31"/>
        <v>200</v>
      </c>
      <c r="D122" s="18">
        <v>181</v>
      </c>
      <c r="E122" s="16">
        <f t="shared" si="17"/>
        <v>0.90500000000000003</v>
      </c>
      <c r="F122" s="18">
        <v>19</v>
      </c>
      <c r="G122" s="16">
        <f t="shared" si="17"/>
        <v>9.5000000000000001E-2</v>
      </c>
      <c r="H122" s="18">
        <v>0</v>
      </c>
      <c r="I122" s="16">
        <f t="shared" si="17"/>
        <v>0</v>
      </c>
      <c r="J122" s="48"/>
      <c r="K122" s="16">
        <f t="shared" si="17"/>
        <v>0</v>
      </c>
      <c r="L122" s="18">
        <f t="shared" si="23"/>
        <v>200</v>
      </c>
      <c r="M122" s="16">
        <f t="shared" si="29"/>
        <v>1</v>
      </c>
      <c r="N122" s="32">
        <f t="shared" si="30"/>
        <v>1</v>
      </c>
    </row>
    <row r="123" spans="1:14" s="12" customFormat="1" ht="12">
      <c r="A123" s="35" t="s">
        <v>26</v>
      </c>
      <c r="B123" s="17">
        <v>90</v>
      </c>
      <c r="C123" s="30">
        <f t="shared" si="31"/>
        <v>90</v>
      </c>
      <c r="D123" s="18">
        <v>82</v>
      </c>
      <c r="E123" s="16">
        <f t="shared" si="17"/>
        <v>0.91111111111111109</v>
      </c>
      <c r="F123" s="18">
        <v>6</v>
      </c>
      <c r="G123" s="16">
        <f t="shared" si="17"/>
        <v>6.6666666666666666E-2</v>
      </c>
      <c r="H123" s="18">
        <v>2</v>
      </c>
      <c r="I123" s="16">
        <f t="shared" si="17"/>
        <v>2.2222222222222223E-2</v>
      </c>
      <c r="J123" s="48">
        <v>0</v>
      </c>
      <c r="K123" s="16">
        <f t="shared" si="17"/>
        <v>0</v>
      </c>
      <c r="L123" s="18">
        <f t="shared" si="23"/>
        <v>90</v>
      </c>
      <c r="M123" s="16">
        <f t="shared" si="29"/>
        <v>1</v>
      </c>
      <c r="N123" s="32">
        <f t="shared" si="30"/>
        <v>1</v>
      </c>
    </row>
    <row r="124" spans="1:14" s="12" customFormat="1" ht="12">
      <c r="A124" s="35" t="s">
        <v>27</v>
      </c>
      <c r="B124" s="33">
        <v>95</v>
      </c>
      <c r="C124" s="30">
        <v>95</v>
      </c>
      <c r="D124" s="18">
        <v>89</v>
      </c>
      <c r="E124" s="16">
        <f t="shared" si="17"/>
        <v>0.93684210526315792</v>
      </c>
      <c r="F124" s="18">
        <v>6</v>
      </c>
      <c r="G124" s="16">
        <f t="shared" si="17"/>
        <v>6.3157894736842107E-2</v>
      </c>
      <c r="H124" s="18">
        <v>0</v>
      </c>
      <c r="I124" s="16">
        <f t="shared" si="17"/>
        <v>0</v>
      </c>
      <c r="J124" s="18">
        <v>0</v>
      </c>
      <c r="K124" s="16">
        <f t="shared" si="17"/>
        <v>0</v>
      </c>
      <c r="L124" s="18">
        <f t="shared" si="23"/>
        <v>95</v>
      </c>
      <c r="M124" s="16">
        <f t="shared" si="29"/>
        <v>1</v>
      </c>
      <c r="N124" s="32">
        <f t="shared" si="30"/>
        <v>1</v>
      </c>
    </row>
    <row r="125" spans="1:14" s="12" customFormat="1">
      <c r="A125" s="35" t="s">
        <v>28</v>
      </c>
      <c r="B125" s="30">
        <v>41</v>
      </c>
      <c r="C125" s="30">
        <v>41</v>
      </c>
      <c r="D125" s="52">
        <v>23</v>
      </c>
      <c r="E125" s="16">
        <f t="shared" si="17"/>
        <v>0.56097560975609762</v>
      </c>
      <c r="F125" s="18">
        <v>14</v>
      </c>
      <c r="G125" s="16">
        <f t="shared" si="17"/>
        <v>0.34146341463414637</v>
      </c>
      <c r="H125" s="18">
        <v>4</v>
      </c>
      <c r="I125" s="16">
        <f t="shared" si="17"/>
        <v>9.7560975609756101E-2</v>
      </c>
      <c r="J125" s="42">
        <v>0</v>
      </c>
      <c r="K125" s="16">
        <f t="shared" si="17"/>
        <v>0</v>
      </c>
      <c r="L125" s="18">
        <f t="shared" si="23"/>
        <v>41</v>
      </c>
      <c r="M125" s="16">
        <f t="shared" si="29"/>
        <v>1</v>
      </c>
      <c r="N125" s="32">
        <f t="shared" si="30"/>
        <v>1</v>
      </c>
    </row>
    <row r="126" spans="1:14" s="12" customFormat="1" ht="12">
      <c r="A126" s="35" t="s">
        <v>29</v>
      </c>
      <c r="B126" s="33">
        <v>95</v>
      </c>
      <c r="C126" s="30">
        <v>95</v>
      </c>
      <c r="D126" s="18">
        <v>95</v>
      </c>
      <c r="E126" s="16">
        <v>1</v>
      </c>
      <c r="F126" s="18"/>
      <c r="G126" s="16">
        <v>0</v>
      </c>
      <c r="H126" s="18"/>
      <c r="I126" s="16">
        <v>0</v>
      </c>
      <c r="J126" s="18"/>
      <c r="K126" s="16">
        <f t="shared" si="17"/>
        <v>0</v>
      </c>
      <c r="L126" s="18">
        <f t="shared" si="23"/>
        <v>95</v>
      </c>
      <c r="M126" s="16">
        <f t="shared" si="29"/>
        <v>1</v>
      </c>
      <c r="N126" s="32">
        <f t="shared" si="30"/>
        <v>1</v>
      </c>
    </row>
    <row r="127" spans="1:14" s="12" customFormat="1" ht="12">
      <c r="A127" s="35" t="s">
        <v>30</v>
      </c>
      <c r="B127" s="17">
        <v>209</v>
      </c>
      <c r="C127" s="30">
        <v>209</v>
      </c>
      <c r="D127" s="18">
        <v>200</v>
      </c>
      <c r="E127" s="16">
        <f t="shared" si="17"/>
        <v>0.9569377990430622</v>
      </c>
      <c r="F127" s="18">
        <v>8</v>
      </c>
      <c r="G127" s="16">
        <f t="shared" si="17"/>
        <v>3.8277511961722487E-2</v>
      </c>
      <c r="H127" s="18">
        <v>1</v>
      </c>
      <c r="I127" s="16">
        <f t="shared" si="17"/>
        <v>4.7846889952153108E-3</v>
      </c>
      <c r="J127" s="18">
        <v>0</v>
      </c>
      <c r="K127" s="16">
        <f t="shared" si="17"/>
        <v>0</v>
      </c>
      <c r="L127" s="18">
        <f t="shared" si="23"/>
        <v>209</v>
      </c>
      <c r="M127" s="16">
        <f t="shared" si="29"/>
        <v>1</v>
      </c>
      <c r="N127" s="32">
        <f t="shared" si="30"/>
        <v>1</v>
      </c>
    </row>
    <row r="128" spans="1:14" s="12" customFormat="1" ht="12">
      <c r="A128" s="35" t="s">
        <v>31</v>
      </c>
      <c r="B128" s="17">
        <v>115</v>
      </c>
      <c r="C128" s="30">
        <v>115</v>
      </c>
      <c r="D128" s="18">
        <v>64</v>
      </c>
      <c r="E128" s="16">
        <f t="shared" si="17"/>
        <v>0.55652173913043479</v>
      </c>
      <c r="F128" s="18">
        <v>51</v>
      </c>
      <c r="G128" s="16">
        <f t="shared" si="17"/>
        <v>0.44347826086956521</v>
      </c>
      <c r="H128" s="18"/>
      <c r="I128" s="16">
        <f t="shared" si="17"/>
        <v>0</v>
      </c>
      <c r="J128" s="42"/>
      <c r="K128" s="16">
        <f t="shared" si="17"/>
        <v>0</v>
      </c>
      <c r="L128" s="18">
        <f t="shared" si="23"/>
        <v>115</v>
      </c>
      <c r="M128" s="16">
        <f t="shared" si="29"/>
        <v>1</v>
      </c>
      <c r="N128" s="32">
        <f t="shared" si="30"/>
        <v>1</v>
      </c>
    </row>
    <row r="129" spans="1:14" s="12" customFormat="1" ht="12">
      <c r="A129" s="35" t="s">
        <v>32</v>
      </c>
      <c r="B129" s="33">
        <v>56</v>
      </c>
      <c r="C129" s="30">
        <v>56</v>
      </c>
      <c r="D129" s="18">
        <v>41</v>
      </c>
      <c r="E129" s="16">
        <f t="shared" si="17"/>
        <v>0.7321428571428571</v>
      </c>
      <c r="F129" s="18">
        <v>14</v>
      </c>
      <c r="G129" s="16">
        <f t="shared" si="17"/>
        <v>0.25</v>
      </c>
      <c r="H129" s="18">
        <v>1</v>
      </c>
      <c r="I129" s="16">
        <f t="shared" si="17"/>
        <v>1.7857142857142856E-2</v>
      </c>
      <c r="J129" s="18">
        <v>0</v>
      </c>
      <c r="K129" s="16">
        <f t="shared" ref="K129:K131" si="32">J129/$C129</f>
        <v>0</v>
      </c>
      <c r="L129" s="18">
        <f t="shared" si="23"/>
        <v>56</v>
      </c>
      <c r="M129" s="16">
        <f t="shared" si="29"/>
        <v>1</v>
      </c>
      <c r="N129" s="32">
        <f t="shared" si="30"/>
        <v>1</v>
      </c>
    </row>
    <row r="130" spans="1:14" s="46" customFormat="1">
      <c r="A130" s="29" t="s">
        <v>36</v>
      </c>
      <c r="B130" s="29">
        <f>SUM(B116:B129)</f>
        <v>2749</v>
      </c>
      <c r="C130" s="34">
        <f>SUM(D130,F130,H130,J130)</f>
        <v>2749</v>
      </c>
      <c r="D130" s="29">
        <f>SUM(D116:D129)</f>
        <v>2468</v>
      </c>
      <c r="E130" s="31">
        <f t="shared" si="17"/>
        <v>0.89778101127682797</v>
      </c>
      <c r="F130" s="29">
        <f>SUM(F116:F129)</f>
        <v>258</v>
      </c>
      <c r="G130" s="31">
        <f t="shared" si="17"/>
        <v>9.3852309930883962E-2</v>
      </c>
      <c r="H130" s="29">
        <f>SUM(H116:H129)</f>
        <v>22</v>
      </c>
      <c r="I130" s="31">
        <f t="shared" si="17"/>
        <v>8.0029101491451444E-3</v>
      </c>
      <c r="J130" s="29">
        <f>SUM(J116:J129)</f>
        <v>1</v>
      </c>
      <c r="K130" s="31">
        <f t="shared" si="32"/>
        <v>3.6376864314296108E-4</v>
      </c>
      <c r="L130" s="20">
        <f t="shared" si="23"/>
        <v>2748</v>
      </c>
      <c r="M130" s="31">
        <f t="shared" si="29"/>
        <v>0.99963623135685709</v>
      </c>
      <c r="N130" s="37"/>
    </row>
    <row r="131" spans="1:14" s="46" customFormat="1">
      <c r="A131" s="20" t="s">
        <v>1</v>
      </c>
      <c r="B131" s="29">
        <f>B85+B100+B115+B130</f>
        <v>14221</v>
      </c>
      <c r="C131" s="34">
        <f>SUM(D131,F131,H131,J131)</f>
        <v>14221</v>
      </c>
      <c r="D131" s="29">
        <f>D85+D100+D115+D130</f>
        <v>12323</v>
      </c>
      <c r="E131" s="31">
        <f t="shared" si="17"/>
        <v>0.86653540538640039</v>
      </c>
      <c r="F131" s="29">
        <f>F85+F100+F115+F130</f>
        <v>1702</v>
      </c>
      <c r="G131" s="31">
        <f t="shared" si="17"/>
        <v>0.11968216018564096</v>
      </c>
      <c r="H131" s="29">
        <f>H85+H100+H115+H130</f>
        <v>179</v>
      </c>
      <c r="I131" s="31">
        <f t="shared" si="17"/>
        <v>1.258701919696224E-2</v>
      </c>
      <c r="J131" s="29">
        <f>J85+J100+J115+J130</f>
        <v>17</v>
      </c>
      <c r="K131" s="31">
        <f t="shared" si="32"/>
        <v>1.1954152309964139E-3</v>
      </c>
      <c r="L131" s="29">
        <f>L85+L100+L115+L130</f>
        <v>14204</v>
      </c>
      <c r="M131" s="31">
        <f t="shared" si="29"/>
        <v>0.99880458476900358</v>
      </c>
      <c r="N131" s="20"/>
    </row>
  </sheetData>
  <mergeCells count="17">
    <mergeCell ref="J69:K69"/>
    <mergeCell ref="L69:N69"/>
    <mergeCell ref="A69:A70"/>
    <mergeCell ref="B69:B70"/>
    <mergeCell ref="C69:C70"/>
    <mergeCell ref="D69:E69"/>
    <mergeCell ref="F69:G69"/>
    <mergeCell ref="H69:I69"/>
    <mergeCell ref="L3:M3"/>
    <mergeCell ref="N3:P3"/>
    <mergeCell ref="A3:A4"/>
    <mergeCell ref="B3:B4"/>
    <mergeCell ref="C3:C4"/>
    <mergeCell ref="D3:E3"/>
    <mergeCell ref="F3:G3"/>
    <mergeCell ref="H3:I3"/>
    <mergeCell ref="J3:K3"/>
  </mergeCells>
  <printOptions horizontalCentered="1"/>
  <pageMargins left="0.39370078740157483" right="0.27559055118110237" top="0.43307086614173229" bottom="0.19685039370078741" header="0.15748031496062992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9"/>
  <sheetViews>
    <sheetView topLeftCell="A160" workbookViewId="0">
      <selection activeCell="I189" sqref="I189"/>
    </sheetView>
  </sheetViews>
  <sheetFormatPr defaultRowHeight="12.75"/>
  <cols>
    <col min="1" max="1" width="11.42578125" style="6" customWidth="1"/>
    <col min="2" max="2" width="8.28515625" style="6" customWidth="1"/>
    <col min="3" max="3" width="9.140625" style="6" customWidth="1"/>
    <col min="4" max="13" width="8.28515625" style="6" customWidth="1"/>
    <col min="14" max="14" width="8.5703125" style="6" customWidth="1"/>
    <col min="15" max="15" width="8.5703125" style="7" customWidth="1"/>
    <col min="16" max="16" width="8.570312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51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8" customFormat="1" ht="12" customHeight="1">
      <c r="O3" s="9"/>
    </row>
    <row r="4" spans="1:16" s="11" customFormat="1" ht="13.5" customHeight="1">
      <c r="A4" s="65" t="s">
        <v>37</v>
      </c>
      <c r="B4" s="67" t="s">
        <v>14</v>
      </c>
      <c r="C4" s="67" t="s">
        <v>15</v>
      </c>
      <c r="D4" s="60" t="s">
        <v>4</v>
      </c>
      <c r="E4" s="61"/>
      <c r="F4" s="60" t="s">
        <v>5</v>
      </c>
      <c r="G4" s="61"/>
      <c r="H4" s="60" t="s">
        <v>0</v>
      </c>
      <c r="I4" s="61"/>
      <c r="J4" s="60" t="s">
        <v>12</v>
      </c>
      <c r="K4" s="61"/>
      <c r="L4" s="60" t="s">
        <v>13</v>
      </c>
      <c r="M4" s="61"/>
      <c r="N4" s="62" t="s">
        <v>6</v>
      </c>
      <c r="O4" s="63"/>
      <c r="P4" s="64"/>
    </row>
    <row r="5" spans="1:16" s="12" customFormat="1" ht="12">
      <c r="A5" s="66"/>
      <c r="B5" s="68"/>
      <c r="C5" s="68"/>
      <c r="D5" s="18" t="s">
        <v>17</v>
      </c>
      <c r="E5" s="18" t="s">
        <v>3</v>
      </c>
      <c r="F5" s="18" t="s">
        <v>17</v>
      </c>
      <c r="G5" s="18" t="s">
        <v>3</v>
      </c>
      <c r="H5" s="18" t="s">
        <v>17</v>
      </c>
      <c r="I5" s="18" t="s">
        <v>3</v>
      </c>
      <c r="J5" s="18" t="s">
        <v>17</v>
      </c>
      <c r="K5" s="18" t="s">
        <v>3</v>
      </c>
      <c r="L5" s="18" t="s">
        <v>17</v>
      </c>
      <c r="M5" s="18" t="s">
        <v>3</v>
      </c>
      <c r="N5" s="18" t="s">
        <v>2</v>
      </c>
      <c r="O5" s="19" t="s">
        <v>3</v>
      </c>
      <c r="P5" s="18" t="s">
        <v>7</v>
      </c>
    </row>
    <row r="6" spans="1:16" s="12" customFormat="1" ht="12">
      <c r="A6" s="35" t="s">
        <v>19</v>
      </c>
      <c r="B6" s="47">
        <v>518</v>
      </c>
      <c r="C6" s="30">
        <v>518</v>
      </c>
      <c r="D6" s="18">
        <v>282</v>
      </c>
      <c r="E6" s="16">
        <f>D6/$C6</f>
        <v>0.54440154440154442</v>
      </c>
      <c r="F6" s="18">
        <v>130</v>
      </c>
      <c r="G6" s="16">
        <f>F6/$C6</f>
        <v>0.25096525096525096</v>
      </c>
      <c r="H6" s="18">
        <v>68</v>
      </c>
      <c r="I6" s="16">
        <f>H6/$C6</f>
        <v>0.13127413127413126</v>
      </c>
      <c r="J6" s="48">
        <v>25</v>
      </c>
      <c r="K6" s="16">
        <f>J6/$C6</f>
        <v>4.8262548262548263E-2</v>
      </c>
      <c r="L6" s="49">
        <v>13</v>
      </c>
      <c r="M6" s="16">
        <f>L6/$C6</f>
        <v>2.5096525096525095E-2</v>
      </c>
      <c r="N6" s="18">
        <f>SUM(D6,F6,H6)</f>
        <v>480</v>
      </c>
      <c r="O6" s="16">
        <f>N6/$C6</f>
        <v>0.92664092664092668</v>
      </c>
      <c r="P6" s="32">
        <f>RANK(O6,O$6:O$19,0)</f>
        <v>2</v>
      </c>
    </row>
    <row r="7" spans="1:16" s="12" customFormat="1" ht="12">
      <c r="A7" s="35" t="s">
        <v>20</v>
      </c>
      <c r="B7" s="33">
        <v>490</v>
      </c>
      <c r="C7" s="30">
        <v>490</v>
      </c>
      <c r="D7" s="18">
        <v>223</v>
      </c>
      <c r="E7" s="16">
        <f t="shared" ref="E7:G66" si="0">D7/$C7</f>
        <v>0.45510204081632655</v>
      </c>
      <c r="F7" s="18">
        <v>155</v>
      </c>
      <c r="G7" s="16">
        <f t="shared" si="0"/>
        <v>0.31632653061224492</v>
      </c>
      <c r="H7" s="18">
        <v>84</v>
      </c>
      <c r="I7" s="16">
        <f t="shared" ref="I7" si="1">H7/$C7</f>
        <v>0.17142857142857143</v>
      </c>
      <c r="J7" s="18">
        <v>14</v>
      </c>
      <c r="K7" s="16">
        <f t="shared" ref="K7" si="2">J7/$C7</f>
        <v>2.8571428571428571E-2</v>
      </c>
      <c r="L7" s="18">
        <v>14</v>
      </c>
      <c r="M7" s="16">
        <f t="shared" ref="M7" si="3">L7/$C7</f>
        <v>2.8571428571428571E-2</v>
      </c>
      <c r="N7" s="18">
        <f t="shared" ref="N7:N65" si="4">SUM(D7,F7,H7)</f>
        <v>462</v>
      </c>
      <c r="O7" s="16">
        <f t="shared" ref="O7:O19" si="5">N7/$C7</f>
        <v>0.94285714285714284</v>
      </c>
      <c r="P7" s="32">
        <f t="shared" ref="P7:P19" si="6">RANK(O7,O$6:O$19,0)</f>
        <v>1</v>
      </c>
    </row>
    <row r="8" spans="1:16" s="12" customFormat="1" ht="12">
      <c r="A8" s="35" t="s">
        <v>21</v>
      </c>
      <c r="B8" s="17">
        <v>583</v>
      </c>
      <c r="C8" s="30">
        <v>583</v>
      </c>
      <c r="D8" s="18">
        <v>173</v>
      </c>
      <c r="E8" s="16">
        <f t="shared" si="0"/>
        <v>0.29674099485420241</v>
      </c>
      <c r="F8" s="18">
        <v>156</v>
      </c>
      <c r="G8" s="16">
        <f t="shared" si="0"/>
        <v>0.26758147512864494</v>
      </c>
      <c r="H8" s="18">
        <v>147</v>
      </c>
      <c r="I8" s="16">
        <f t="shared" ref="I8" si="7">H8/$C8</f>
        <v>0.25214408233276159</v>
      </c>
      <c r="J8" s="48">
        <v>54</v>
      </c>
      <c r="K8" s="16">
        <f t="shared" ref="K8" si="8">J8/$C8</f>
        <v>9.2624356775300176E-2</v>
      </c>
      <c r="L8" s="18">
        <v>53</v>
      </c>
      <c r="M8" s="16">
        <f t="shared" ref="M8" si="9">L8/$C8</f>
        <v>9.0909090909090912E-2</v>
      </c>
      <c r="N8" s="18">
        <f t="shared" si="4"/>
        <v>476</v>
      </c>
      <c r="O8" s="16">
        <f t="shared" si="5"/>
        <v>0.81646655231560894</v>
      </c>
      <c r="P8" s="32">
        <f t="shared" si="6"/>
        <v>6</v>
      </c>
    </row>
    <row r="9" spans="1:16" s="12" customFormat="1" ht="12">
      <c r="A9" s="35" t="s">
        <v>22</v>
      </c>
      <c r="B9" s="33">
        <v>300</v>
      </c>
      <c r="C9" s="30">
        <v>300</v>
      </c>
      <c r="D9" s="18">
        <v>94</v>
      </c>
      <c r="E9" s="16">
        <f t="shared" si="0"/>
        <v>0.31333333333333335</v>
      </c>
      <c r="F9" s="18">
        <v>73</v>
      </c>
      <c r="G9" s="16">
        <f t="shared" si="0"/>
        <v>0.24333333333333335</v>
      </c>
      <c r="H9" s="18">
        <v>87</v>
      </c>
      <c r="I9" s="16">
        <f t="shared" ref="I9" si="10">H9/$C9</f>
        <v>0.28999999999999998</v>
      </c>
      <c r="J9" s="18">
        <v>29</v>
      </c>
      <c r="K9" s="16">
        <f t="shared" ref="K9" si="11">J9/$C9</f>
        <v>9.6666666666666665E-2</v>
      </c>
      <c r="L9" s="18">
        <v>17</v>
      </c>
      <c r="M9" s="16">
        <f t="shared" ref="M9" si="12">L9/$C9</f>
        <v>5.6666666666666664E-2</v>
      </c>
      <c r="N9" s="18">
        <f t="shared" si="4"/>
        <v>254</v>
      </c>
      <c r="O9" s="16">
        <f t="shared" si="5"/>
        <v>0.84666666666666668</v>
      </c>
      <c r="P9" s="32">
        <f t="shared" si="6"/>
        <v>3</v>
      </c>
    </row>
    <row r="10" spans="1:16" s="12" customFormat="1" ht="12">
      <c r="A10" s="35" t="s">
        <v>23</v>
      </c>
      <c r="B10" s="17">
        <v>384</v>
      </c>
      <c r="C10" s="30">
        <v>384</v>
      </c>
      <c r="D10" s="18">
        <v>115</v>
      </c>
      <c r="E10" s="16">
        <f t="shared" si="0"/>
        <v>0.29947916666666669</v>
      </c>
      <c r="F10" s="18">
        <v>107</v>
      </c>
      <c r="G10" s="16">
        <f t="shared" si="0"/>
        <v>0.27864583333333331</v>
      </c>
      <c r="H10" s="18">
        <v>97</v>
      </c>
      <c r="I10" s="16">
        <f t="shared" ref="I10" si="13">H10/$C10</f>
        <v>0.25260416666666669</v>
      </c>
      <c r="J10" s="42">
        <v>37</v>
      </c>
      <c r="K10" s="16">
        <f t="shared" ref="K10" si="14">J10/$C10</f>
        <v>9.6354166666666671E-2</v>
      </c>
      <c r="L10" s="18">
        <v>28</v>
      </c>
      <c r="M10" s="16">
        <f t="shared" ref="M10" si="15">L10/$C10</f>
        <v>7.2916666666666671E-2</v>
      </c>
      <c r="N10" s="18">
        <f t="shared" si="4"/>
        <v>319</v>
      </c>
      <c r="O10" s="16">
        <f t="shared" si="5"/>
        <v>0.83072916666666663</v>
      </c>
      <c r="P10" s="32">
        <f t="shared" si="6"/>
        <v>4</v>
      </c>
    </row>
    <row r="11" spans="1:16" s="12" customFormat="1" ht="12">
      <c r="A11" s="36" t="s">
        <v>24</v>
      </c>
      <c r="B11" s="17">
        <v>305</v>
      </c>
      <c r="C11" s="30">
        <f t="shared" ref="C11:C59" si="16">SUM(D11,F11,H11,J11,L11)</f>
        <v>305</v>
      </c>
      <c r="D11" s="18">
        <v>84</v>
      </c>
      <c r="E11" s="16">
        <f t="shared" si="0"/>
        <v>0.27540983606557379</v>
      </c>
      <c r="F11" s="18">
        <v>67</v>
      </c>
      <c r="G11" s="16">
        <f t="shared" si="0"/>
        <v>0.21967213114754097</v>
      </c>
      <c r="H11" s="18">
        <v>75</v>
      </c>
      <c r="I11" s="16">
        <f t="shared" ref="I11" si="17">H11/$C11</f>
        <v>0.24590163934426229</v>
      </c>
      <c r="J11" s="48">
        <v>33</v>
      </c>
      <c r="K11" s="16">
        <f t="shared" ref="K11" si="18">J11/$C11</f>
        <v>0.10819672131147541</v>
      </c>
      <c r="L11" s="18">
        <v>46</v>
      </c>
      <c r="M11" s="16">
        <f t="shared" ref="M11" si="19">L11/$C11</f>
        <v>0.15081967213114755</v>
      </c>
      <c r="N11" s="18">
        <f t="shared" si="4"/>
        <v>226</v>
      </c>
      <c r="O11" s="16">
        <f t="shared" si="5"/>
        <v>0.74098360655737705</v>
      </c>
      <c r="P11" s="32">
        <f t="shared" si="6"/>
        <v>9</v>
      </c>
    </row>
    <row r="12" spans="1:16" s="12" customFormat="1" ht="12">
      <c r="A12" s="36" t="s">
        <v>25</v>
      </c>
      <c r="B12" s="30">
        <v>288</v>
      </c>
      <c r="C12" s="30">
        <f t="shared" si="16"/>
        <v>288</v>
      </c>
      <c r="D12" s="18">
        <v>61</v>
      </c>
      <c r="E12" s="16">
        <f t="shared" si="0"/>
        <v>0.21180555555555555</v>
      </c>
      <c r="F12" s="18">
        <v>90</v>
      </c>
      <c r="G12" s="16">
        <f t="shared" si="0"/>
        <v>0.3125</v>
      </c>
      <c r="H12" s="18">
        <v>66</v>
      </c>
      <c r="I12" s="16">
        <f t="shared" ref="I12" si="20">H12/$C12</f>
        <v>0.22916666666666666</v>
      </c>
      <c r="J12" s="18">
        <v>44</v>
      </c>
      <c r="K12" s="16">
        <f t="shared" ref="K12" si="21">J12/$C12</f>
        <v>0.15277777777777779</v>
      </c>
      <c r="L12" s="18">
        <v>27</v>
      </c>
      <c r="M12" s="16">
        <f t="shared" ref="M12" si="22">L12/$C12</f>
        <v>9.375E-2</v>
      </c>
      <c r="N12" s="18">
        <f t="shared" si="4"/>
        <v>217</v>
      </c>
      <c r="O12" s="16">
        <f t="shared" si="5"/>
        <v>0.75347222222222221</v>
      </c>
      <c r="P12" s="32">
        <f t="shared" si="6"/>
        <v>8</v>
      </c>
    </row>
    <row r="13" spans="1:16" s="12" customFormat="1" ht="12">
      <c r="A13" s="35" t="s">
        <v>26</v>
      </c>
      <c r="B13" s="17">
        <v>165</v>
      </c>
      <c r="C13" s="30">
        <f t="shared" si="16"/>
        <v>165</v>
      </c>
      <c r="D13" s="18">
        <v>24</v>
      </c>
      <c r="E13" s="16">
        <f t="shared" si="0"/>
        <v>0.14545454545454545</v>
      </c>
      <c r="F13" s="18">
        <v>32</v>
      </c>
      <c r="G13" s="16">
        <f t="shared" si="0"/>
        <v>0.19393939393939394</v>
      </c>
      <c r="H13" s="18">
        <v>50</v>
      </c>
      <c r="I13" s="16">
        <f t="shared" ref="I13" si="23">H13/$C13</f>
        <v>0.30303030303030304</v>
      </c>
      <c r="J13" s="48">
        <v>42</v>
      </c>
      <c r="K13" s="16">
        <f t="shared" ref="K13" si="24">J13/$C13</f>
        <v>0.25454545454545452</v>
      </c>
      <c r="L13" s="18">
        <v>17</v>
      </c>
      <c r="M13" s="16">
        <f t="shared" ref="M13" si="25">L13/$C13</f>
        <v>0.10303030303030303</v>
      </c>
      <c r="N13" s="18">
        <f t="shared" si="4"/>
        <v>106</v>
      </c>
      <c r="O13" s="16">
        <f t="shared" si="5"/>
        <v>0.64242424242424245</v>
      </c>
      <c r="P13" s="32">
        <f t="shared" si="6"/>
        <v>10</v>
      </c>
    </row>
    <row r="14" spans="1:16" s="12" customFormat="1" ht="12">
      <c r="A14" s="35" t="s">
        <v>27</v>
      </c>
      <c r="B14" s="33">
        <v>181</v>
      </c>
      <c r="C14" s="30">
        <f t="shared" si="16"/>
        <v>181</v>
      </c>
      <c r="D14" s="18">
        <v>36</v>
      </c>
      <c r="E14" s="16">
        <f t="shared" si="0"/>
        <v>0.19889502762430938</v>
      </c>
      <c r="F14" s="18">
        <v>35</v>
      </c>
      <c r="G14" s="16">
        <f t="shared" si="0"/>
        <v>0.19337016574585636</v>
      </c>
      <c r="H14" s="18">
        <v>41</v>
      </c>
      <c r="I14" s="16">
        <f t="shared" ref="I14" si="26">H14/$C14</f>
        <v>0.22651933701657459</v>
      </c>
      <c r="J14" s="18">
        <v>21</v>
      </c>
      <c r="K14" s="16">
        <f t="shared" ref="K14" si="27">J14/$C14</f>
        <v>0.11602209944751381</v>
      </c>
      <c r="L14" s="18">
        <v>48</v>
      </c>
      <c r="M14" s="16">
        <f t="shared" ref="M14" si="28">L14/$C14</f>
        <v>0.26519337016574585</v>
      </c>
      <c r="N14" s="18">
        <f t="shared" si="4"/>
        <v>112</v>
      </c>
      <c r="O14" s="16">
        <f t="shared" si="5"/>
        <v>0.61878453038674031</v>
      </c>
      <c r="P14" s="32">
        <f t="shared" si="6"/>
        <v>11</v>
      </c>
    </row>
    <row r="15" spans="1:16" s="12" customFormat="1">
      <c r="A15" s="35" t="s">
        <v>28</v>
      </c>
      <c r="B15" s="51">
        <v>96</v>
      </c>
      <c r="C15" s="30">
        <f t="shared" si="16"/>
        <v>96</v>
      </c>
      <c r="D15" s="52">
        <v>12</v>
      </c>
      <c r="E15" s="16">
        <f t="shared" si="0"/>
        <v>0.125</v>
      </c>
      <c r="F15" s="52">
        <v>15</v>
      </c>
      <c r="G15" s="16">
        <f t="shared" si="0"/>
        <v>0.15625</v>
      </c>
      <c r="H15" s="52">
        <v>25</v>
      </c>
      <c r="I15" s="16">
        <f t="shared" ref="I15" si="29">H15/$C15</f>
        <v>0.26041666666666669</v>
      </c>
      <c r="J15" s="52">
        <v>16</v>
      </c>
      <c r="K15" s="16">
        <f t="shared" ref="K15" si="30">J15/$C15</f>
        <v>0.16666666666666666</v>
      </c>
      <c r="L15" s="52">
        <v>28</v>
      </c>
      <c r="M15" s="16">
        <f t="shared" ref="M15" si="31">L15/$C15</f>
        <v>0.29166666666666669</v>
      </c>
      <c r="N15" s="18">
        <f t="shared" si="4"/>
        <v>52</v>
      </c>
      <c r="O15" s="16">
        <f t="shared" si="5"/>
        <v>0.54166666666666663</v>
      </c>
      <c r="P15" s="32">
        <f t="shared" si="6"/>
        <v>14</v>
      </c>
    </row>
    <row r="16" spans="1:16" s="12" customFormat="1" ht="12">
      <c r="A16" s="35" t="s">
        <v>29</v>
      </c>
      <c r="B16" s="17">
        <v>236</v>
      </c>
      <c r="C16" s="30">
        <v>236</v>
      </c>
      <c r="D16" s="18">
        <v>77</v>
      </c>
      <c r="E16" s="16">
        <f t="shared" si="0"/>
        <v>0.32627118644067798</v>
      </c>
      <c r="F16" s="18">
        <v>63</v>
      </c>
      <c r="G16" s="16">
        <f t="shared" si="0"/>
        <v>0.26694915254237289</v>
      </c>
      <c r="H16" s="18">
        <v>53</v>
      </c>
      <c r="I16" s="16">
        <f t="shared" ref="I16" si="32">H16/$C16</f>
        <v>0.22457627118644069</v>
      </c>
      <c r="J16" s="48">
        <v>24</v>
      </c>
      <c r="K16" s="16">
        <f t="shared" ref="K16" si="33">J16/$C16</f>
        <v>0.10169491525423729</v>
      </c>
      <c r="L16" s="18">
        <v>19</v>
      </c>
      <c r="M16" s="16">
        <f t="shared" ref="M16" si="34">L16/$C16</f>
        <v>8.050847457627118E-2</v>
      </c>
      <c r="N16" s="18">
        <f t="shared" si="4"/>
        <v>193</v>
      </c>
      <c r="O16" s="16">
        <f t="shared" si="5"/>
        <v>0.81779661016949157</v>
      </c>
      <c r="P16" s="32">
        <f t="shared" si="6"/>
        <v>5</v>
      </c>
    </row>
    <row r="17" spans="1:16" s="12" customFormat="1" ht="12">
      <c r="A17" s="35" t="s">
        <v>30</v>
      </c>
      <c r="B17" s="17">
        <v>388</v>
      </c>
      <c r="C17" s="30">
        <v>388</v>
      </c>
      <c r="D17" s="18">
        <v>131</v>
      </c>
      <c r="E17" s="16">
        <f t="shared" si="0"/>
        <v>0.33762886597938147</v>
      </c>
      <c r="F17" s="18">
        <v>96</v>
      </c>
      <c r="G17" s="16">
        <f t="shared" si="0"/>
        <v>0.24742268041237114</v>
      </c>
      <c r="H17" s="18">
        <v>89</v>
      </c>
      <c r="I17" s="16">
        <f t="shared" ref="I17" si="35">H17/$C17</f>
        <v>0.22938144329896906</v>
      </c>
      <c r="J17" s="42">
        <v>40</v>
      </c>
      <c r="K17" s="16">
        <f t="shared" ref="K17" si="36">J17/$C17</f>
        <v>0.10309278350515463</v>
      </c>
      <c r="L17" s="18">
        <v>32</v>
      </c>
      <c r="M17" s="16">
        <f t="shared" ref="M17" si="37">L17/$C17</f>
        <v>8.247422680412371E-2</v>
      </c>
      <c r="N17" s="18">
        <f t="shared" si="4"/>
        <v>316</v>
      </c>
      <c r="O17" s="16">
        <f t="shared" si="5"/>
        <v>0.81443298969072164</v>
      </c>
      <c r="P17" s="32">
        <f t="shared" si="6"/>
        <v>7</v>
      </c>
    </row>
    <row r="18" spans="1:16" s="12" customFormat="1" ht="12">
      <c r="A18" s="35" t="s">
        <v>31</v>
      </c>
      <c r="B18" s="17">
        <v>57</v>
      </c>
      <c r="C18" s="30">
        <v>57</v>
      </c>
      <c r="D18" s="18">
        <v>9</v>
      </c>
      <c r="E18" s="16">
        <f t="shared" si="0"/>
        <v>0.15789473684210525</v>
      </c>
      <c r="F18" s="18">
        <v>10</v>
      </c>
      <c r="G18" s="16">
        <f t="shared" si="0"/>
        <v>0.17543859649122806</v>
      </c>
      <c r="H18" s="18">
        <v>15</v>
      </c>
      <c r="I18" s="16">
        <f t="shared" ref="I18" si="38">H18/$C18</f>
        <v>0.26315789473684209</v>
      </c>
      <c r="J18" s="18">
        <v>8</v>
      </c>
      <c r="K18" s="16">
        <f t="shared" ref="K18" si="39">J18/$C18</f>
        <v>0.14035087719298245</v>
      </c>
      <c r="L18" s="18">
        <v>15</v>
      </c>
      <c r="M18" s="16">
        <f t="shared" ref="M18" si="40">L18/$C18</f>
        <v>0.26315789473684209</v>
      </c>
      <c r="N18" s="18">
        <f t="shared" si="4"/>
        <v>34</v>
      </c>
      <c r="O18" s="16">
        <f t="shared" si="5"/>
        <v>0.59649122807017541</v>
      </c>
      <c r="P18" s="32">
        <f t="shared" si="6"/>
        <v>12</v>
      </c>
    </row>
    <row r="19" spans="1:16" s="12" customFormat="1" ht="12">
      <c r="A19" s="35" t="s">
        <v>32</v>
      </c>
      <c r="B19" s="33">
        <v>19</v>
      </c>
      <c r="C19" s="30">
        <v>19</v>
      </c>
      <c r="D19" s="18">
        <v>2</v>
      </c>
      <c r="E19" s="16">
        <f t="shared" si="0"/>
        <v>0.10526315789473684</v>
      </c>
      <c r="F19" s="18">
        <v>2</v>
      </c>
      <c r="G19" s="16">
        <f t="shared" si="0"/>
        <v>0.10526315789473684</v>
      </c>
      <c r="H19" s="18">
        <v>7</v>
      </c>
      <c r="I19" s="16">
        <f t="shared" ref="I19" si="41">H19/$C19</f>
        <v>0.36842105263157893</v>
      </c>
      <c r="J19" s="18">
        <v>7</v>
      </c>
      <c r="K19" s="16">
        <f t="shared" ref="K19" si="42">J19/$C19</f>
        <v>0.36842105263157893</v>
      </c>
      <c r="L19" s="18">
        <v>1</v>
      </c>
      <c r="M19" s="16">
        <f t="shared" ref="M19" si="43">L19/$C19</f>
        <v>5.2631578947368418E-2</v>
      </c>
      <c r="N19" s="18">
        <f t="shared" si="4"/>
        <v>11</v>
      </c>
      <c r="O19" s="16">
        <f t="shared" si="5"/>
        <v>0.57894736842105265</v>
      </c>
      <c r="P19" s="32">
        <f t="shared" si="6"/>
        <v>13</v>
      </c>
    </row>
    <row r="20" spans="1:16" s="38" customFormat="1" ht="12">
      <c r="A20" s="29" t="s">
        <v>33</v>
      </c>
      <c r="B20" s="29">
        <f>SUM(B6:B19)</f>
        <v>4010</v>
      </c>
      <c r="C20" s="34">
        <f t="shared" si="16"/>
        <v>4010</v>
      </c>
      <c r="D20" s="29">
        <f>SUM(D6:D19)</f>
        <v>1323</v>
      </c>
      <c r="E20" s="31">
        <f t="shared" si="0"/>
        <v>0.32992518703241897</v>
      </c>
      <c r="F20" s="29">
        <f>SUM(F6:F19)</f>
        <v>1031</v>
      </c>
      <c r="G20" s="31">
        <f t="shared" si="0"/>
        <v>0.25710723192019952</v>
      </c>
      <c r="H20" s="29">
        <f>SUM(H6:H19)</f>
        <v>904</v>
      </c>
      <c r="I20" s="31">
        <f t="shared" ref="I20" si="44">H20/$C20</f>
        <v>0.2254364089775561</v>
      </c>
      <c r="J20" s="29">
        <f>SUM(J6:J19)</f>
        <v>394</v>
      </c>
      <c r="K20" s="31">
        <f t="shared" ref="K20" si="45">J20/$C20</f>
        <v>9.8254364089775559E-2</v>
      </c>
      <c r="L20" s="29">
        <f>SUM(L6:L19)</f>
        <v>358</v>
      </c>
      <c r="M20" s="31">
        <f t="shared" ref="M20" si="46">L20/$C20</f>
        <v>8.9276807980049874E-2</v>
      </c>
      <c r="N20" s="20">
        <f>SUM(D20,F20,H20)</f>
        <v>3258</v>
      </c>
      <c r="O20" s="31">
        <f>N20/$C20</f>
        <v>0.81246882793017461</v>
      </c>
      <c r="P20" s="37"/>
    </row>
    <row r="21" spans="1:16" s="12" customFormat="1" ht="12">
      <c r="A21" s="35" t="s">
        <v>19</v>
      </c>
      <c r="B21" s="47">
        <v>610</v>
      </c>
      <c r="C21" s="30">
        <f t="shared" si="16"/>
        <v>610</v>
      </c>
      <c r="D21" s="18">
        <v>362</v>
      </c>
      <c r="E21" s="16">
        <f t="shared" si="0"/>
        <v>0.59344262295081962</v>
      </c>
      <c r="F21" s="18">
        <v>131</v>
      </c>
      <c r="G21" s="16">
        <f t="shared" si="0"/>
        <v>0.21475409836065573</v>
      </c>
      <c r="H21" s="18">
        <v>82</v>
      </c>
      <c r="I21" s="16">
        <f t="shared" ref="I21" si="47">H21/$C21</f>
        <v>0.13442622950819672</v>
      </c>
      <c r="J21" s="48">
        <v>21</v>
      </c>
      <c r="K21" s="16">
        <f t="shared" ref="K21" si="48">J21/$C21</f>
        <v>3.4426229508196723E-2</v>
      </c>
      <c r="L21" s="49">
        <v>14</v>
      </c>
      <c r="M21" s="16">
        <f t="shared" ref="M21" si="49">L21/$C21</f>
        <v>2.2950819672131147E-2</v>
      </c>
      <c r="N21" s="18">
        <f t="shared" si="4"/>
        <v>575</v>
      </c>
      <c r="O21" s="16">
        <f t="shared" ref="O21:O66" si="50">N21/$C21</f>
        <v>0.94262295081967218</v>
      </c>
      <c r="P21" s="32">
        <f>RANK(O21,O$21:O$34,0)</f>
        <v>4</v>
      </c>
    </row>
    <row r="22" spans="1:16" s="12" customFormat="1" ht="12">
      <c r="A22" s="35" t="s">
        <v>20</v>
      </c>
      <c r="B22" s="33">
        <v>706</v>
      </c>
      <c r="C22" s="30">
        <v>706</v>
      </c>
      <c r="D22" s="18">
        <v>349</v>
      </c>
      <c r="E22" s="16">
        <f t="shared" si="0"/>
        <v>0.49433427762039661</v>
      </c>
      <c r="F22" s="18">
        <v>216</v>
      </c>
      <c r="G22" s="16">
        <f t="shared" si="0"/>
        <v>0.30594900849858359</v>
      </c>
      <c r="H22" s="18">
        <v>108</v>
      </c>
      <c r="I22" s="16">
        <f t="shared" ref="I22" si="51">H22/$C22</f>
        <v>0.15297450424929179</v>
      </c>
      <c r="J22" s="18">
        <v>25</v>
      </c>
      <c r="K22" s="16">
        <f t="shared" ref="K22" si="52">J22/$C22</f>
        <v>3.5410764872521247E-2</v>
      </c>
      <c r="L22" s="18">
        <v>8</v>
      </c>
      <c r="M22" s="16">
        <f t="shared" ref="M22" si="53">L22/$C22</f>
        <v>1.1331444759206799E-2</v>
      </c>
      <c r="N22" s="18">
        <f t="shared" si="4"/>
        <v>673</v>
      </c>
      <c r="O22" s="16">
        <f t="shared" si="50"/>
        <v>0.95325779036827196</v>
      </c>
      <c r="P22" s="32">
        <f t="shared" ref="P22:P34" si="54">RANK(O22,O$21:O$34,0)</f>
        <v>2</v>
      </c>
    </row>
    <row r="23" spans="1:16" s="12" customFormat="1" ht="12">
      <c r="A23" s="35" t="s">
        <v>21</v>
      </c>
      <c r="B23" s="17">
        <v>555</v>
      </c>
      <c r="C23" s="30">
        <f t="shared" si="16"/>
        <v>555</v>
      </c>
      <c r="D23" s="18">
        <v>204</v>
      </c>
      <c r="E23" s="16">
        <f t="shared" si="0"/>
        <v>0.36756756756756759</v>
      </c>
      <c r="F23" s="18">
        <v>181</v>
      </c>
      <c r="G23" s="16">
        <f t="shared" si="0"/>
        <v>0.32612612612612613</v>
      </c>
      <c r="H23" s="18">
        <v>140</v>
      </c>
      <c r="I23" s="16">
        <f t="shared" ref="I23" si="55">H23/$C23</f>
        <v>0.25225225225225223</v>
      </c>
      <c r="J23" s="48">
        <v>23</v>
      </c>
      <c r="K23" s="16">
        <f t="shared" ref="K23" si="56">J23/$C23</f>
        <v>4.1441441441441441E-2</v>
      </c>
      <c r="L23" s="18">
        <v>7</v>
      </c>
      <c r="M23" s="16">
        <f t="shared" ref="M23" si="57">L23/$C23</f>
        <v>1.2612612612612612E-2</v>
      </c>
      <c r="N23" s="18">
        <f t="shared" si="4"/>
        <v>525</v>
      </c>
      <c r="O23" s="16">
        <f t="shared" si="50"/>
        <v>0.94594594594594594</v>
      </c>
      <c r="P23" s="32">
        <f t="shared" si="54"/>
        <v>3</v>
      </c>
    </row>
    <row r="24" spans="1:16" s="12" customFormat="1" ht="12">
      <c r="A24" s="35" t="s">
        <v>22</v>
      </c>
      <c r="B24" s="33">
        <v>332</v>
      </c>
      <c r="C24" s="30">
        <f t="shared" si="16"/>
        <v>332</v>
      </c>
      <c r="D24" s="18">
        <v>89</v>
      </c>
      <c r="E24" s="16">
        <f t="shared" si="0"/>
        <v>0.26807228915662651</v>
      </c>
      <c r="F24" s="18">
        <v>117</v>
      </c>
      <c r="G24" s="16">
        <f t="shared" si="0"/>
        <v>0.35240963855421686</v>
      </c>
      <c r="H24" s="18">
        <v>84</v>
      </c>
      <c r="I24" s="16">
        <f t="shared" ref="I24" si="58">H24/$C24</f>
        <v>0.25301204819277107</v>
      </c>
      <c r="J24" s="18">
        <v>18</v>
      </c>
      <c r="K24" s="16">
        <f t="shared" ref="K24" si="59">J24/$C24</f>
        <v>5.4216867469879519E-2</v>
      </c>
      <c r="L24" s="18">
        <v>24</v>
      </c>
      <c r="M24" s="16">
        <f t="shared" ref="M24" si="60">L24/$C24</f>
        <v>7.2289156626506021E-2</v>
      </c>
      <c r="N24" s="18">
        <f t="shared" si="4"/>
        <v>290</v>
      </c>
      <c r="O24" s="16">
        <f t="shared" si="50"/>
        <v>0.87349397590361444</v>
      </c>
      <c r="P24" s="32">
        <f t="shared" si="54"/>
        <v>9</v>
      </c>
    </row>
    <row r="25" spans="1:16" s="12" customFormat="1" ht="12">
      <c r="A25" s="35" t="s">
        <v>23</v>
      </c>
      <c r="B25" s="17">
        <v>362</v>
      </c>
      <c r="C25" s="30">
        <v>362</v>
      </c>
      <c r="D25" s="18">
        <v>113</v>
      </c>
      <c r="E25" s="16">
        <f t="shared" si="0"/>
        <v>0.31215469613259667</v>
      </c>
      <c r="F25" s="18">
        <v>120</v>
      </c>
      <c r="G25" s="16">
        <f t="shared" si="0"/>
        <v>0.33149171270718231</v>
      </c>
      <c r="H25" s="18">
        <v>92</v>
      </c>
      <c r="I25" s="16">
        <f t="shared" ref="I25" si="61">H25/$C25</f>
        <v>0.2541436464088398</v>
      </c>
      <c r="J25" s="42">
        <v>28</v>
      </c>
      <c r="K25" s="16">
        <f t="shared" ref="K25" si="62">J25/$C25</f>
        <v>7.7348066298342538E-2</v>
      </c>
      <c r="L25" s="18">
        <v>9</v>
      </c>
      <c r="M25" s="16">
        <f t="shared" ref="M25" si="63">L25/$C25</f>
        <v>2.4861878453038673E-2</v>
      </c>
      <c r="N25" s="18">
        <f t="shared" si="4"/>
        <v>325</v>
      </c>
      <c r="O25" s="16">
        <f t="shared" si="50"/>
        <v>0.89779005524861877</v>
      </c>
      <c r="P25" s="32">
        <f t="shared" si="54"/>
        <v>8</v>
      </c>
    </row>
    <row r="26" spans="1:16" s="12" customFormat="1" ht="12">
      <c r="A26" s="36" t="s">
        <v>24</v>
      </c>
      <c r="B26" s="17">
        <v>260</v>
      </c>
      <c r="C26" s="30">
        <f t="shared" si="16"/>
        <v>260</v>
      </c>
      <c r="D26" s="18">
        <v>112</v>
      </c>
      <c r="E26" s="16">
        <f t="shared" si="0"/>
        <v>0.43076923076923079</v>
      </c>
      <c r="F26" s="18">
        <v>88</v>
      </c>
      <c r="G26" s="16">
        <f t="shared" si="0"/>
        <v>0.33846153846153848</v>
      </c>
      <c r="H26" s="18">
        <v>42</v>
      </c>
      <c r="I26" s="16">
        <f t="shared" ref="I26" si="64">H26/$C26</f>
        <v>0.16153846153846155</v>
      </c>
      <c r="J26" s="48">
        <v>15</v>
      </c>
      <c r="K26" s="16">
        <f t="shared" ref="K26" si="65">J26/$C26</f>
        <v>5.7692307692307696E-2</v>
      </c>
      <c r="L26" s="18">
        <v>3</v>
      </c>
      <c r="M26" s="16">
        <f t="shared" ref="M26" si="66">L26/$C26</f>
        <v>1.1538461538461539E-2</v>
      </c>
      <c r="N26" s="18">
        <f t="shared" si="4"/>
        <v>242</v>
      </c>
      <c r="O26" s="16">
        <f t="shared" si="50"/>
        <v>0.93076923076923079</v>
      </c>
      <c r="P26" s="32">
        <f t="shared" si="54"/>
        <v>5</v>
      </c>
    </row>
    <row r="27" spans="1:16" s="12" customFormat="1" ht="12">
      <c r="A27" s="36" t="s">
        <v>25</v>
      </c>
      <c r="B27" s="30">
        <v>267</v>
      </c>
      <c r="C27" s="30">
        <f t="shared" si="16"/>
        <v>267</v>
      </c>
      <c r="D27" s="18">
        <v>37</v>
      </c>
      <c r="E27" s="16">
        <f t="shared" si="0"/>
        <v>0.13857677902621723</v>
      </c>
      <c r="F27" s="18">
        <v>107</v>
      </c>
      <c r="G27" s="16">
        <f t="shared" si="0"/>
        <v>0.40074906367041196</v>
      </c>
      <c r="H27" s="18">
        <v>80</v>
      </c>
      <c r="I27" s="16">
        <f t="shared" ref="I27" si="67">H27/$C27</f>
        <v>0.29962546816479402</v>
      </c>
      <c r="J27" s="18">
        <v>31</v>
      </c>
      <c r="K27" s="16">
        <f t="shared" ref="K27" si="68">J27/$C27</f>
        <v>0.11610486891385768</v>
      </c>
      <c r="L27" s="18">
        <v>12</v>
      </c>
      <c r="M27" s="16">
        <f t="shared" ref="M27" si="69">L27/$C27</f>
        <v>4.49438202247191E-2</v>
      </c>
      <c r="N27" s="18">
        <f t="shared" si="4"/>
        <v>224</v>
      </c>
      <c r="O27" s="16">
        <f t="shared" si="50"/>
        <v>0.83895131086142327</v>
      </c>
      <c r="P27" s="32">
        <f t="shared" si="54"/>
        <v>12</v>
      </c>
    </row>
    <row r="28" spans="1:16" s="12" customFormat="1" ht="12">
      <c r="A28" s="35" t="s">
        <v>26</v>
      </c>
      <c r="B28" s="17">
        <v>113</v>
      </c>
      <c r="C28" s="30">
        <f t="shared" si="16"/>
        <v>113</v>
      </c>
      <c r="D28" s="18">
        <v>29</v>
      </c>
      <c r="E28" s="16">
        <f t="shared" si="0"/>
        <v>0.25663716814159293</v>
      </c>
      <c r="F28" s="18">
        <v>36</v>
      </c>
      <c r="G28" s="16">
        <f t="shared" si="0"/>
        <v>0.31858407079646017</v>
      </c>
      <c r="H28" s="18">
        <v>33</v>
      </c>
      <c r="I28" s="16">
        <f t="shared" ref="I28" si="70">H28/$C28</f>
        <v>0.29203539823008851</v>
      </c>
      <c r="J28" s="48">
        <v>12</v>
      </c>
      <c r="K28" s="16">
        <f t="shared" ref="K28" si="71">J28/$C28</f>
        <v>0.10619469026548672</v>
      </c>
      <c r="L28" s="18">
        <v>3</v>
      </c>
      <c r="M28" s="16">
        <f t="shared" ref="M28" si="72">L28/$C28</f>
        <v>2.6548672566371681E-2</v>
      </c>
      <c r="N28" s="18">
        <f t="shared" si="4"/>
        <v>98</v>
      </c>
      <c r="O28" s="16">
        <f t="shared" si="50"/>
        <v>0.86725663716814161</v>
      </c>
      <c r="P28" s="32">
        <f t="shared" si="54"/>
        <v>10</v>
      </c>
    </row>
    <row r="29" spans="1:16" s="12" customFormat="1" ht="12">
      <c r="A29" s="35" t="s">
        <v>27</v>
      </c>
      <c r="B29" s="33">
        <v>159</v>
      </c>
      <c r="C29" s="30">
        <f t="shared" si="16"/>
        <v>159</v>
      </c>
      <c r="D29" s="18">
        <v>27</v>
      </c>
      <c r="E29" s="16">
        <f t="shared" si="0"/>
        <v>0.16981132075471697</v>
      </c>
      <c r="F29" s="18">
        <v>70</v>
      </c>
      <c r="G29" s="16">
        <f t="shared" si="0"/>
        <v>0.44025157232704404</v>
      </c>
      <c r="H29" s="18">
        <v>34</v>
      </c>
      <c r="I29" s="16">
        <f t="shared" ref="I29" si="73">H29/$C29</f>
        <v>0.21383647798742139</v>
      </c>
      <c r="J29" s="18">
        <v>7</v>
      </c>
      <c r="K29" s="16">
        <f t="shared" ref="K29" si="74">J29/$C29</f>
        <v>4.40251572327044E-2</v>
      </c>
      <c r="L29" s="18">
        <v>21</v>
      </c>
      <c r="M29" s="16">
        <f t="shared" ref="M29" si="75">L29/$C29</f>
        <v>0.13207547169811321</v>
      </c>
      <c r="N29" s="18">
        <f t="shared" si="4"/>
        <v>131</v>
      </c>
      <c r="O29" s="16">
        <f t="shared" si="50"/>
        <v>0.82389937106918243</v>
      </c>
      <c r="P29" s="32">
        <f t="shared" si="54"/>
        <v>13</v>
      </c>
    </row>
    <row r="30" spans="1:16" s="12" customFormat="1">
      <c r="A30" s="35" t="s">
        <v>28</v>
      </c>
      <c r="B30" s="51">
        <v>94</v>
      </c>
      <c r="C30" s="30">
        <f t="shared" si="16"/>
        <v>94</v>
      </c>
      <c r="D30" s="52">
        <v>14</v>
      </c>
      <c r="E30" s="16">
        <f t="shared" si="0"/>
        <v>0.14893617021276595</v>
      </c>
      <c r="F30" s="52">
        <v>30</v>
      </c>
      <c r="G30" s="16">
        <f t="shared" si="0"/>
        <v>0.31914893617021278</v>
      </c>
      <c r="H30" s="52">
        <v>30</v>
      </c>
      <c r="I30" s="16">
        <f t="shared" ref="I30" si="76">H30/$C30</f>
        <v>0.31914893617021278</v>
      </c>
      <c r="J30" s="52">
        <v>10</v>
      </c>
      <c r="K30" s="16">
        <f t="shared" ref="K30" si="77">J30/$C30</f>
        <v>0.10638297872340426</v>
      </c>
      <c r="L30" s="52">
        <v>10</v>
      </c>
      <c r="M30" s="16">
        <f t="shared" ref="M30" si="78">L30/$C30</f>
        <v>0.10638297872340426</v>
      </c>
      <c r="N30" s="18">
        <f t="shared" si="4"/>
        <v>74</v>
      </c>
      <c r="O30" s="16">
        <f t="shared" si="50"/>
        <v>0.78723404255319152</v>
      </c>
      <c r="P30" s="32">
        <f t="shared" si="54"/>
        <v>14</v>
      </c>
    </row>
    <row r="31" spans="1:16" s="12" customFormat="1" ht="12">
      <c r="A31" s="35" t="s">
        <v>29</v>
      </c>
      <c r="B31" s="17">
        <v>194</v>
      </c>
      <c r="C31" s="30">
        <v>194</v>
      </c>
      <c r="D31" s="18">
        <v>42</v>
      </c>
      <c r="E31" s="16">
        <f t="shared" si="0"/>
        <v>0.21649484536082475</v>
      </c>
      <c r="F31" s="18">
        <v>89</v>
      </c>
      <c r="G31" s="16">
        <f t="shared" si="0"/>
        <v>0.45876288659793812</v>
      </c>
      <c r="H31" s="18">
        <v>58</v>
      </c>
      <c r="I31" s="16">
        <f t="shared" ref="I31" si="79">H31/$C31</f>
        <v>0.29896907216494845</v>
      </c>
      <c r="J31" s="48">
        <v>4</v>
      </c>
      <c r="K31" s="16">
        <f t="shared" ref="K31" si="80">J31/$C31</f>
        <v>2.0618556701030927E-2</v>
      </c>
      <c r="L31" s="18">
        <v>1</v>
      </c>
      <c r="M31" s="16">
        <f t="shared" ref="M31" si="81">L31/$C31</f>
        <v>5.1546391752577319E-3</v>
      </c>
      <c r="N31" s="18">
        <f t="shared" si="4"/>
        <v>189</v>
      </c>
      <c r="O31" s="16">
        <f t="shared" si="50"/>
        <v>0.97422680412371132</v>
      </c>
      <c r="P31" s="32">
        <f t="shared" si="54"/>
        <v>1</v>
      </c>
    </row>
    <row r="32" spans="1:16" s="12" customFormat="1" ht="12">
      <c r="A32" s="35" t="s">
        <v>30</v>
      </c>
      <c r="B32" s="17">
        <v>324</v>
      </c>
      <c r="C32" s="30">
        <v>324</v>
      </c>
      <c r="D32" s="18">
        <v>93</v>
      </c>
      <c r="E32" s="16">
        <f t="shared" si="0"/>
        <v>0.28703703703703703</v>
      </c>
      <c r="F32" s="18">
        <v>117</v>
      </c>
      <c r="G32" s="16">
        <f t="shared" si="0"/>
        <v>0.3611111111111111</v>
      </c>
      <c r="H32" s="18">
        <v>85</v>
      </c>
      <c r="I32" s="16">
        <f t="shared" ref="I32" si="82">H32/$C32</f>
        <v>0.26234567901234568</v>
      </c>
      <c r="J32" s="42">
        <v>20</v>
      </c>
      <c r="K32" s="16">
        <f t="shared" ref="K32" si="83">J32/$C32</f>
        <v>6.1728395061728392E-2</v>
      </c>
      <c r="L32" s="18">
        <v>9</v>
      </c>
      <c r="M32" s="16">
        <f t="shared" ref="M32" si="84">L32/$C32</f>
        <v>2.7777777777777776E-2</v>
      </c>
      <c r="N32" s="18">
        <f t="shared" si="4"/>
        <v>295</v>
      </c>
      <c r="O32" s="16">
        <f t="shared" si="50"/>
        <v>0.91049382716049387</v>
      </c>
      <c r="P32" s="32">
        <f t="shared" si="54"/>
        <v>7</v>
      </c>
    </row>
    <row r="33" spans="1:16" s="12" customFormat="1" ht="12">
      <c r="A33" s="35" t="s">
        <v>31</v>
      </c>
      <c r="B33" s="17">
        <v>99</v>
      </c>
      <c r="C33" s="30">
        <f t="shared" si="16"/>
        <v>99</v>
      </c>
      <c r="D33" s="18">
        <v>26</v>
      </c>
      <c r="E33" s="16">
        <f t="shared" si="0"/>
        <v>0.26262626262626265</v>
      </c>
      <c r="F33" s="18">
        <v>22</v>
      </c>
      <c r="G33" s="16">
        <f t="shared" si="0"/>
        <v>0.22222222222222221</v>
      </c>
      <c r="H33" s="18">
        <v>43</v>
      </c>
      <c r="I33" s="16">
        <f t="shared" ref="I33" si="85">H33/$C33</f>
        <v>0.43434343434343436</v>
      </c>
      <c r="J33" s="18">
        <v>6</v>
      </c>
      <c r="K33" s="16">
        <f t="shared" ref="K33" si="86">J33/$C33</f>
        <v>6.0606060606060608E-2</v>
      </c>
      <c r="L33" s="18">
        <v>2</v>
      </c>
      <c r="M33" s="16">
        <f t="shared" ref="M33" si="87">L33/$C33</f>
        <v>2.0202020202020204E-2</v>
      </c>
      <c r="N33" s="18">
        <f t="shared" si="4"/>
        <v>91</v>
      </c>
      <c r="O33" s="16">
        <f t="shared" si="50"/>
        <v>0.91919191919191923</v>
      </c>
      <c r="P33" s="32">
        <f t="shared" si="54"/>
        <v>6</v>
      </c>
    </row>
    <row r="34" spans="1:16" s="12" customFormat="1" ht="12">
      <c r="A34" s="35" t="s">
        <v>32</v>
      </c>
      <c r="B34" s="33">
        <v>22</v>
      </c>
      <c r="C34" s="30">
        <f t="shared" si="16"/>
        <v>22</v>
      </c>
      <c r="D34" s="18">
        <v>2</v>
      </c>
      <c r="E34" s="16">
        <f t="shared" si="0"/>
        <v>9.0909090909090912E-2</v>
      </c>
      <c r="F34" s="18">
        <v>10</v>
      </c>
      <c r="G34" s="16">
        <f t="shared" si="0"/>
        <v>0.45454545454545453</v>
      </c>
      <c r="H34" s="18">
        <v>7</v>
      </c>
      <c r="I34" s="16">
        <f t="shared" ref="I34" si="88">H34/$C34</f>
        <v>0.31818181818181818</v>
      </c>
      <c r="J34" s="18">
        <v>3</v>
      </c>
      <c r="K34" s="16">
        <f t="shared" ref="K34" si="89">J34/$C34</f>
        <v>0.13636363636363635</v>
      </c>
      <c r="L34" s="18">
        <v>0</v>
      </c>
      <c r="M34" s="16">
        <f t="shared" ref="M34" si="90">L34/$C34</f>
        <v>0</v>
      </c>
      <c r="N34" s="18">
        <f t="shared" si="4"/>
        <v>19</v>
      </c>
      <c r="O34" s="16">
        <f t="shared" si="50"/>
        <v>0.86363636363636365</v>
      </c>
      <c r="P34" s="32">
        <f t="shared" si="54"/>
        <v>11</v>
      </c>
    </row>
    <row r="35" spans="1:16" s="38" customFormat="1" ht="12">
      <c r="A35" s="29" t="s">
        <v>34</v>
      </c>
      <c r="B35" s="29">
        <f>SUM(B21:B34)</f>
        <v>4097</v>
      </c>
      <c r="C35" s="34">
        <f t="shared" si="16"/>
        <v>4097</v>
      </c>
      <c r="D35" s="29">
        <f>SUM(D21:D34)</f>
        <v>1499</v>
      </c>
      <c r="E35" s="31">
        <f t="shared" si="0"/>
        <v>0.36587747132047838</v>
      </c>
      <c r="F35" s="29">
        <f>SUM(F21:F34)</f>
        <v>1334</v>
      </c>
      <c r="G35" s="31">
        <f t="shared" si="0"/>
        <v>0.32560410056138639</v>
      </c>
      <c r="H35" s="29">
        <f>SUM(H21:H34)</f>
        <v>918</v>
      </c>
      <c r="I35" s="31">
        <f t="shared" ref="I35" si="91">H35/$C35</f>
        <v>0.22406639004149378</v>
      </c>
      <c r="J35" s="29">
        <f>SUM(J21:J34)</f>
        <v>223</v>
      </c>
      <c r="K35" s="31">
        <f t="shared" ref="K35" si="92">J35/$C35</f>
        <v>5.4430070783500123E-2</v>
      </c>
      <c r="L35" s="29">
        <f>SUM(L21:L34)</f>
        <v>123</v>
      </c>
      <c r="M35" s="31">
        <f t="shared" ref="M35" si="93">L35/$C35</f>
        <v>3.0021967293141324E-2</v>
      </c>
      <c r="N35" s="20">
        <f t="shared" si="4"/>
        <v>3751</v>
      </c>
      <c r="O35" s="31">
        <f t="shared" si="50"/>
        <v>0.91554796192335852</v>
      </c>
      <c r="P35" s="37"/>
    </row>
    <row r="36" spans="1:16" s="12" customFormat="1" ht="12">
      <c r="A36" s="35" t="s">
        <v>19</v>
      </c>
      <c r="B36" s="47">
        <v>495</v>
      </c>
      <c r="C36" s="30">
        <f t="shared" si="16"/>
        <v>495</v>
      </c>
      <c r="D36" s="18">
        <v>256</v>
      </c>
      <c r="E36" s="16">
        <f t="shared" si="0"/>
        <v>0.51717171717171717</v>
      </c>
      <c r="F36" s="18">
        <v>120</v>
      </c>
      <c r="G36" s="16">
        <f t="shared" si="0"/>
        <v>0.24242424242424243</v>
      </c>
      <c r="H36" s="18">
        <v>83</v>
      </c>
      <c r="I36" s="16">
        <f t="shared" ref="I36" si="94">H36/$C36</f>
        <v>0.16767676767676767</v>
      </c>
      <c r="J36" s="48">
        <v>23</v>
      </c>
      <c r="K36" s="16">
        <f t="shared" ref="K36" si="95">J36/$C36</f>
        <v>4.6464646464646465E-2</v>
      </c>
      <c r="L36" s="49">
        <v>13</v>
      </c>
      <c r="M36" s="16">
        <f t="shared" ref="M36" si="96">L36/$C36</f>
        <v>2.6262626262626262E-2</v>
      </c>
      <c r="N36" s="18">
        <f t="shared" si="4"/>
        <v>459</v>
      </c>
      <c r="O36" s="16">
        <f t="shared" si="50"/>
        <v>0.92727272727272725</v>
      </c>
      <c r="P36" s="32">
        <f>RANK(O36,O$36:O$49,0)</f>
        <v>3</v>
      </c>
    </row>
    <row r="37" spans="1:16" s="12" customFormat="1" ht="12">
      <c r="A37" s="35" t="s">
        <v>20</v>
      </c>
      <c r="B37" s="33">
        <v>470</v>
      </c>
      <c r="C37" s="30">
        <v>470</v>
      </c>
      <c r="D37" s="18">
        <v>274</v>
      </c>
      <c r="E37" s="16">
        <f t="shared" si="0"/>
        <v>0.58297872340425527</v>
      </c>
      <c r="F37" s="18">
        <v>164</v>
      </c>
      <c r="G37" s="16">
        <f t="shared" si="0"/>
        <v>0.34893617021276596</v>
      </c>
      <c r="H37" s="18">
        <v>26</v>
      </c>
      <c r="I37" s="16">
        <f t="shared" ref="I37" si="97">H37/$C37</f>
        <v>5.5319148936170209E-2</v>
      </c>
      <c r="J37" s="18">
        <v>4</v>
      </c>
      <c r="K37" s="16">
        <f t="shared" ref="K37" si="98">J37/$C37</f>
        <v>8.5106382978723406E-3</v>
      </c>
      <c r="L37" s="18">
        <v>2</v>
      </c>
      <c r="M37" s="16">
        <f t="shared" ref="M37" si="99">L37/$C37</f>
        <v>4.2553191489361703E-3</v>
      </c>
      <c r="N37" s="18">
        <f t="shared" si="4"/>
        <v>464</v>
      </c>
      <c r="O37" s="16">
        <f t="shared" si="50"/>
        <v>0.98723404255319147</v>
      </c>
      <c r="P37" s="32">
        <f t="shared" ref="P37:P49" si="100">RANK(O37,O$36:O$49,0)</f>
        <v>1</v>
      </c>
    </row>
    <row r="38" spans="1:16" s="12" customFormat="1" ht="12">
      <c r="A38" s="35" t="s">
        <v>21</v>
      </c>
      <c r="B38" s="17">
        <v>329</v>
      </c>
      <c r="C38" s="30">
        <v>329</v>
      </c>
      <c r="D38" s="18">
        <v>124</v>
      </c>
      <c r="E38" s="16">
        <f t="shared" si="0"/>
        <v>0.37689969604863222</v>
      </c>
      <c r="F38" s="18">
        <v>94</v>
      </c>
      <c r="G38" s="16">
        <f t="shared" si="0"/>
        <v>0.2857142857142857</v>
      </c>
      <c r="H38" s="18">
        <v>78</v>
      </c>
      <c r="I38" s="16">
        <f t="shared" ref="I38" si="101">H38/$C38</f>
        <v>0.23708206686930092</v>
      </c>
      <c r="J38" s="48">
        <v>12</v>
      </c>
      <c r="K38" s="16">
        <f t="shared" ref="K38" si="102">J38/$C38</f>
        <v>3.64741641337386E-2</v>
      </c>
      <c r="L38" s="18">
        <v>21</v>
      </c>
      <c r="M38" s="16">
        <f t="shared" ref="M38" si="103">L38/$C38</f>
        <v>6.3829787234042548E-2</v>
      </c>
      <c r="N38" s="18">
        <f t="shared" si="4"/>
        <v>296</v>
      </c>
      <c r="O38" s="16">
        <f t="shared" si="50"/>
        <v>0.89969604863221886</v>
      </c>
      <c r="P38" s="32">
        <f t="shared" si="100"/>
        <v>6</v>
      </c>
    </row>
    <row r="39" spans="1:16" s="12" customFormat="1" ht="12">
      <c r="A39" s="35" t="s">
        <v>22</v>
      </c>
      <c r="B39" s="17">
        <v>377</v>
      </c>
      <c r="C39" s="30">
        <f t="shared" si="16"/>
        <v>377</v>
      </c>
      <c r="D39" s="18">
        <v>97</v>
      </c>
      <c r="E39" s="16">
        <f t="shared" si="0"/>
        <v>0.2572944297082228</v>
      </c>
      <c r="F39" s="18">
        <v>123</v>
      </c>
      <c r="G39" s="16">
        <f t="shared" si="0"/>
        <v>0.32625994694960214</v>
      </c>
      <c r="H39" s="18">
        <v>86</v>
      </c>
      <c r="I39" s="16">
        <f t="shared" ref="I39" si="104">H39/$C39</f>
        <v>0.22811671087533156</v>
      </c>
      <c r="J39" s="18">
        <v>34</v>
      </c>
      <c r="K39" s="16">
        <f t="shared" ref="K39" si="105">J39/$C39</f>
        <v>9.0185676392572939E-2</v>
      </c>
      <c r="L39" s="18">
        <v>37</v>
      </c>
      <c r="M39" s="16">
        <f t="shared" ref="M39" si="106">L39/$C39</f>
        <v>9.8143236074270557E-2</v>
      </c>
      <c r="N39" s="18">
        <f t="shared" si="4"/>
        <v>306</v>
      </c>
      <c r="O39" s="16">
        <f t="shared" si="50"/>
        <v>0.81167108753315653</v>
      </c>
      <c r="P39" s="32">
        <f t="shared" si="100"/>
        <v>11</v>
      </c>
    </row>
    <row r="40" spans="1:16" s="12" customFormat="1" ht="12">
      <c r="A40" s="35" t="s">
        <v>23</v>
      </c>
      <c r="B40" s="17">
        <v>295</v>
      </c>
      <c r="C40" s="30">
        <v>295</v>
      </c>
      <c r="D40" s="18">
        <v>79</v>
      </c>
      <c r="E40" s="16">
        <f t="shared" si="0"/>
        <v>0.26779661016949152</v>
      </c>
      <c r="F40" s="18">
        <v>108</v>
      </c>
      <c r="G40" s="16">
        <f t="shared" si="0"/>
        <v>0.36610169491525424</v>
      </c>
      <c r="H40" s="18">
        <v>86</v>
      </c>
      <c r="I40" s="16">
        <f t="shared" ref="I40" si="107">H40/$C40</f>
        <v>0.29152542372881357</v>
      </c>
      <c r="J40" s="42">
        <v>20</v>
      </c>
      <c r="K40" s="16">
        <f t="shared" ref="K40" si="108">J40/$C40</f>
        <v>6.7796610169491525E-2</v>
      </c>
      <c r="L40" s="18">
        <v>2</v>
      </c>
      <c r="M40" s="16">
        <f t="shared" ref="M40" si="109">L40/$C40</f>
        <v>6.7796610169491523E-3</v>
      </c>
      <c r="N40" s="18">
        <f t="shared" si="4"/>
        <v>273</v>
      </c>
      <c r="O40" s="16">
        <f t="shared" si="50"/>
        <v>0.92542372881355928</v>
      </c>
      <c r="P40" s="32">
        <f t="shared" si="100"/>
        <v>4</v>
      </c>
    </row>
    <row r="41" spans="1:16" s="12" customFormat="1" ht="12">
      <c r="A41" s="36" t="s">
        <v>24</v>
      </c>
      <c r="B41" s="17">
        <v>241</v>
      </c>
      <c r="C41" s="30">
        <f t="shared" si="16"/>
        <v>241</v>
      </c>
      <c r="D41" s="18">
        <v>50</v>
      </c>
      <c r="E41" s="16">
        <f t="shared" si="0"/>
        <v>0.2074688796680498</v>
      </c>
      <c r="F41" s="18">
        <v>125</v>
      </c>
      <c r="G41" s="16">
        <f t="shared" si="0"/>
        <v>0.51867219917012453</v>
      </c>
      <c r="H41" s="18">
        <v>50</v>
      </c>
      <c r="I41" s="16">
        <f t="shared" ref="I41" si="110">H41/$C41</f>
        <v>0.2074688796680498</v>
      </c>
      <c r="J41" s="48">
        <v>10</v>
      </c>
      <c r="K41" s="16">
        <f t="shared" ref="K41" si="111">J41/$C41</f>
        <v>4.1493775933609957E-2</v>
      </c>
      <c r="L41" s="18">
        <v>6</v>
      </c>
      <c r="M41" s="16">
        <f t="shared" ref="M41" si="112">L41/$C41</f>
        <v>2.4896265560165973E-2</v>
      </c>
      <c r="N41" s="18">
        <f t="shared" si="4"/>
        <v>225</v>
      </c>
      <c r="O41" s="16">
        <f t="shared" si="50"/>
        <v>0.93360995850622408</v>
      </c>
      <c r="P41" s="32">
        <f t="shared" si="100"/>
        <v>2</v>
      </c>
    </row>
    <row r="42" spans="1:16" s="12" customFormat="1" ht="12">
      <c r="A42" s="36" t="s">
        <v>25</v>
      </c>
      <c r="B42" s="30">
        <v>242</v>
      </c>
      <c r="C42" s="30">
        <f t="shared" si="16"/>
        <v>242</v>
      </c>
      <c r="D42" s="18">
        <v>43</v>
      </c>
      <c r="E42" s="16">
        <f t="shared" si="0"/>
        <v>0.17768595041322313</v>
      </c>
      <c r="F42" s="18">
        <v>81</v>
      </c>
      <c r="G42" s="16">
        <f t="shared" si="0"/>
        <v>0.33471074380165289</v>
      </c>
      <c r="H42" s="18">
        <v>66</v>
      </c>
      <c r="I42" s="16">
        <f t="shared" ref="I42" si="113">H42/$C42</f>
        <v>0.27272727272727271</v>
      </c>
      <c r="J42" s="18">
        <v>35</v>
      </c>
      <c r="K42" s="16">
        <f t="shared" ref="K42" si="114">J42/$C42</f>
        <v>0.14462809917355371</v>
      </c>
      <c r="L42" s="18">
        <v>17</v>
      </c>
      <c r="M42" s="16">
        <f t="shared" ref="M42" si="115">L42/$C42</f>
        <v>7.0247933884297523E-2</v>
      </c>
      <c r="N42" s="18">
        <f t="shared" si="4"/>
        <v>190</v>
      </c>
      <c r="O42" s="16">
        <f t="shared" si="50"/>
        <v>0.78512396694214881</v>
      </c>
      <c r="P42" s="32">
        <f t="shared" si="100"/>
        <v>12</v>
      </c>
    </row>
    <row r="43" spans="1:16" s="12" customFormat="1" ht="12">
      <c r="A43" s="35" t="s">
        <v>26</v>
      </c>
      <c r="B43" s="17">
        <v>126</v>
      </c>
      <c r="C43" s="30">
        <f t="shared" si="16"/>
        <v>126</v>
      </c>
      <c r="D43" s="18">
        <v>27</v>
      </c>
      <c r="E43" s="16">
        <f t="shared" si="0"/>
        <v>0.21428571428571427</v>
      </c>
      <c r="F43" s="18">
        <v>46</v>
      </c>
      <c r="G43" s="16">
        <f t="shared" si="0"/>
        <v>0.36507936507936506</v>
      </c>
      <c r="H43" s="18">
        <v>34</v>
      </c>
      <c r="I43" s="16">
        <f t="shared" ref="I43" si="116">H43/$C43</f>
        <v>0.26984126984126983</v>
      </c>
      <c r="J43" s="48">
        <v>11</v>
      </c>
      <c r="K43" s="16">
        <f t="shared" ref="K43" si="117">J43/$C43</f>
        <v>8.7301587301587297E-2</v>
      </c>
      <c r="L43" s="18">
        <v>8</v>
      </c>
      <c r="M43" s="16">
        <f t="shared" ref="M43" si="118">L43/$C43</f>
        <v>6.3492063492063489E-2</v>
      </c>
      <c r="N43" s="18">
        <f t="shared" si="4"/>
        <v>107</v>
      </c>
      <c r="O43" s="16">
        <f t="shared" si="50"/>
        <v>0.84920634920634919</v>
      </c>
      <c r="P43" s="32">
        <f t="shared" si="100"/>
        <v>7</v>
      </c>
    </row>
    <row r="44" spans="1:16" s="12" customFormat="1" ht="12">
      <c r="A44" s="35" t="s">
        <v>27</v>
      </c>
      <c r="B44" s="33">
        <v>149</v>
      </c>
      <c r="C44" s="30">
        <f t="shared" si="16"/>
        <v>149</v>
      </c>
      <c r="D44" s="18">
        <v>24</v>
      </c>
      <c r="E44" s="16">
        <f t="shared" si="0"/>
        <v>0.16107382550335569</v>
      </c>
      <c r="F44" s="18">
        <v>61</v>
      </c>
      <c r="G44" s="16">
        <f t="shared" si="0"/>
        <v>0.40939597315436244</v>
      </c>
      <c r="H44" s="18">
        <v>37</v>
      </c>
      <c r="I44" s="16">
        <f t="shared" ref="I44" si="119">H44/$C44</f>
        <v>0.24832214765100671</v>
      </c>
      <c r="J44" s="18">
        <v>14</v>
      </c>
      <c r="K44" s="16">
        <f t="shared" ref="K44" si="120">J44/$C44</f>
        <v>9.3959731543624164E-2</v>
      </c>
      <c r="L44" s="18">
        <v>13</v>
      </c>
      <c r="M44" s="16">
        <f t="shared" ref="M44" si="121">L44/$C44</f>
        <v>8.7248322147651006E-2</v>
      </c>
      <c r="N44" s="18">
        <f t="shared" si="4"/>
        <v>122</v>
      </c>
      <c r="O44" s="16">
        <f t="shared" si="50"/>
        <v>0.81879194630872487</v>
      </c>
      <c r="P44" s="32">
        <f t="shared" si="100"/>
        <v>9</v>
      </c>
    </row>
    <row r="45" spans="1:16" s="12" customFormat="1">
      <c r="A45" s="35" t="s">
        <v>28</v>
      </c>
      <c r="B45" s="51">
        <v>75</v>
      </c>
      <c r="C45" s="30">
        <f t="shared" si="16"/>
        <v>75</v>
      </c>
      <c r="D45" s="52">
        <v>12</v>
      </c>
      <c r="E45" s="16">
        <f t="shared" si="0"/>
        <v>0.16</v>
      </c>
      <c r="F45" s="52">
        <v>17</v>
      </c>
      <c r="G45" s="16">
        <f t="shared" si="0"/>
        <v>0.22666666666666666</v>
      </c>
      <c r="H45" s="52">
        <v>14</v>
      </c>
      <c r="I45" s="16">
        <f t="shared" ref="I45" si="122">H45/$C45</f>
        <v>0.18666666666666668</v>
      </c>
      <c r="J45" s="52">
        <v>16</v>
      </c>
      <c r="K45" s="16">
        <f t="shared" ref="K45" si="123">J45/$C45</f>
        <v>0.21333333333333335</v>
      </c>
      <c r="L45" s="52">
        <v>16</v>
      </c>
      <c r="M45" s="16">
        <f t="shared" ref="M45" si="124">L45/$C45</f>
        <v>0.21333333333333335</v>
      </c>
      <c r="N45" s="18">
        <f t="shared" si="4"/>
        <v>43</v>
      </c>
      <c r="O45" s="16">
        <f t="shared" si="50"/>
        <v>0.57333333333333336</v>
      </c>
      <c r="P45" s="32">
        <f t="shared" si="100"/>
        <v>14</v>
      </c>
    </row>
    <row r="46" spans="1:16" s="12" customFormat="1" ht="12">
      <c r="A46" s="35" t="s">
        <v>29</v>
      </c>
      <c r="B46" s="17">
        <v>131</v>
      </c>
      <c r="C46" s="30">
        <v>131</v>
      </c>
      <c r="D46" s="18">
        <v>48</v>
      </c>
      <c r="E46" s="16">
        <f t="shared" si="0"/>
        <v>0.36641221374045801</v>
      </c>
      <c r="F46" s="18">
        <v>42</v>
      </c>
      <c r="G46" s="16">
        <f t="shared" si="0"/>
        <v>0.32061068702290074</v>
      </c>
      <c r="H46" s="18">
        <v>28</v>
      </c>
      <c r="I46" s="16">
        <f t="shared" ref="I46" si="125">H46/$C46</f>
        <v>0.21374045801526717</v>
      </c>
      <c r="J46" s="48">
        <v>8</v>
      </c>
      <c r="K46" s="16">
        <f t="shared" ref="K46" si="126">J46/$C46</f>
        <v>6.1068702290076333E-2</v>
      </c>
      <c r="L46" s="18">
        <v>5</v>
      </c>
      <c r="M46" s="16">
        <f t="shared" ref="M46" si="127">L46/$C46</f>
        <v>3.8167938931297711E-2</v>
      </c>
      <c r="N46" s="18">
        <f t="shared" si="4"/>
        <v>118</v>
      </c>
      <c r="O46" s="16">
        <f t="shared" si="50"/>
        <v>0.9007633587786259</v>
      </c>
      <c r="P46" s="32">
        <f t="shared" si="100"/>
        <v>5</v>
      </c>
    </row>
    <row r="47" spans="1:16" s="12" customFormat="1" ht="12">
      <c r="A47" s="35" t="s">
        <v>30</v>
      </c>
      <c r="B47" s="17">
        <v>311</v>
      </c>
      <c r="C47" s="30">
        <v>311</v>
      </c>
      <c r="D47" s="18">
        <v>125</v>
      </c>
      <c r="E47" s="16">
        <f t="shared" si="0"/>
        <v>0.40192926045016075</v>
      </c>
      <c r="F47" s="18">
        <v>77</v>
      </c>
      <c r="G47" s="16">
        <f t="shared" si="0"/>
        <v>0.24758842443729903</v>
      </c>
      <c r="H47" s="18">
        <v>52</v>
      </c>
      <c r="I47" s="16">
        <f t="shared" ref="I47" si="128">H47/$C47</f>
        <v>0.16720257234726688</v>
      </c>
      <c r="J47" s="42">
        <v>25</v>
      </c>
      <c r="K47" s="16">
        <f t="shared" ref="K47" si="129">J47/$C47</f>
        <v>8.0385852090032156E-2</v>
      </c>
      <c r="L47" s="18">
        <v>32</v>
      </c>
      <c r="M47" s="16">
        <f t="shared" ref="M47" si="130">L47/$C47</f>
        <v>0.10289389067524116</v>
      </c>
      <c r="N47" s="18">
        <f t="shared" si="4"/>
        <v>254</v>
      </c>
      <c r="O47" s="16">
        <f t="shared" si="50"/>
        <v>0.81672025723472674</v>
      </c>
      <c r="P47" s="32">
        <f t="shared" si="100"/>
        <v>10</v>
      </c>
    </row>
    <row r="48" spans="1:16" s="12" customFormat="1" ht="12">
      <c r="A48" s="35" t="s">
        <v>31</v>
      </c>
      <c r="B48" s="17">
        <v>85</v>
      </c>
      <c r="C48" s="30">
        <f t="shared" si="16"/>
        <v>85</v>
      </c>
      <c r="D48" s="18">
        <v>12</v>
      </c>
      <c r="E48" s="16">
        <f t="shared" si="0"/>
        <v>0.14117647058823529</v>
      </c>
      <c r="F48" s="18">
        <v>27</v>
      </c>
      <c r="G48" s="16">
        <f t="shared" si="0"/>
        <v>0.31764705882352939</v>
      </c>
      <c r="H48" s="18">
        <v>18</v>
      </c>
      <c r="I48" s="16">
        <f t="shared" ref="I48" si="131">H48/$C48</f>
        <v>0.21176470588235294</v>
      </c>
      <c r="J48" s="18">
        <v>10</v>
      </c>
      <c r="K48" s="16">
        <f t="shared" ref="K48" si="132">J48/$C48</f>
        <v>0.11764705882352941</v>
      </c>
      <c r="L48" s="18">
        <v>18</v>
      </c>
      <c r="M48" s="16">
        <f t="shared" ref="M48" si="133">L48/$C48</f>
        <v>0.21176470588235294</v>
      </c>
      <c r="N48" s="18">
        <f t="shared" si="4"/>
        <v>57</v>
      </c>
      <c r="O48" s="16">
        <f t="shared" si="50"/>
        <v>0.6705882352941176</v>
      </c>
      <c r="P48" s="32">
        <f t="shared" si="100"/>
        <v>13</v>
      </c>
    </row>
    <row r="49" spans="1:16" s="12" customFormat="1" ht="12">
      <c r="A49" s="35" t="s">
        <v>32</v>
      </c>
      <c r="B49" s="33">
        <v>39</v>
      </c>
      <c r="C49" s="30">
        <f t="shared" si="16"/>
        <v>39</v>
      </c>
      <c r="D49" s="18">
        <v>14</v>
      </c>
      <c r="E49" s="16">
        <f t="shared" si="0"/>
        <v>0.35897435897435898</v>
      </c>
      <c r="F49" s="18">
        <v>11</v>
      </c>
      <c r="G49" s="16">
        <f t="shared" si="0"/>
        <v>0.28205128205128205</v>
      </c>
      <c r="H49" s="18">
        <v>8</v>
      </c>
      <c r="I49" s="16">
        <f t="shared" ref="I49" si="134">H49/$C49</f>
        <v>0.20512820512820512</v>
      </c>
      <c r="J49" s="18">
        <v>6</v>
      </c>
      <c r="K49" s="16">
        <f t="shared" ref="K49" si="135">J49/$C49</f>
        <v>0.15384615384615385</v>
      </c>
      <c r="L49" s="18">
        <v>0</v>
      </c>
      <c r="M49" s="16">
        <f t="shared" ref="M49" si="136">L49/$C49</f>
        <v>0</v>
      </c>
      <c r="N49" s="18">
        <f t="shared" si="4"/>
        <v>33</v>
      </c>
      <c r="O49" s="16">
        <f t="shared" si="50"/>
        <v>0.84615384615384615</v>
      </c>
      <c r="P49" s="32">
        <f t="shared" si="100"/>
        <v>8</v>
      </c>
    </row>
    <row r="50" spans="1:16" s="46" customFormat="1">
      <c r="A50" s="29" t="s">
        <v>35</v>
      </c>
      <c r="B50" s="29">
        <f>SUM(B36:B49)</f>
        <v>3365</v>
      </c>
      <c r="C50" s="34">
        <f t="shared" si="16"/>
        <v>3365</v>
      </c>
      <c r="D50" s="29">
        <f>SUM(D36:D49)</f>
        <v>1185</v>
      </c>
      <c r="E50" s="31">
        <f t="shared" si="0"/>
        <v>0.3521545319465082</v>
      </c>
      <c r="F50" s="29">
        <f>SUM(F36:F49)</f>
        <v>1096</v>
      </c>
      <c r="G50" s="31">
        <f t="shared" si="0"/>
        <v>0.32570579494799407</v>
      </c>
      <c r="H50" s="29">
        <f>SUM(H36:H49)</f>
        <v>666</v>
      </c>
      <c r="I50" s="31">
        <f t="shared" ref="I50" si="137">H50/$C50</f>
        <v>0.19791976225854382</v>
      </c>
      <c r="J50" s="29">
        <f>SUM(J36:J49)</f>
        <v>228</v>
      </c>
      <c r="K50" s="31">
        <f t="shared" ref="K50" si="138">J50/$C50</f>
        <v>6.7756315007429416E-2</v>
      </c>
      <c r="L50" s="29">
        <f>SUM(L36:L49)</f>
        <v>190</v>
      </c>
      <c r="M50" s="31">
        <f t="shared" ref="M50" si="139">L50/$C50</f>
        <v>5.6463595839524518E-2</v>
      </c>
      <c r="N50" s="20">
        <f t="shared" si="4"/>
        <v>2947</v>
      </c>
      <c r="O50" s="31">
        <f t="shared" si="50"/>
        <v>0.87578008915304606</v>
      </c>
      <c r="P50" s="37"/>
    </row>
    <row r="51" spans="1:16" s="12" customFormat="1" ht="12">
      <c r="A51" s="35" t="s">
        <v>19</v>
      </c>
      <c r="B51" s="47">
        <v>515</v>
      </c>
      <c r="C51" s="30">
        <v>515</v>
      </c>
      <c r="D51" s="18">
        <v>214</v>
      </c>
      <c r="E51" s="16">
        <f t="shared" si="0"/>
        <v>0.41553398058252428</v>
      </c>
      <c r="F51" s="18">
        <v>128</v>
      </c>
      <c r="G51" s="16">
        <f t="shared" si="0"/>
        <v>0.24854368932038834</v>
      </c>
      <c r="H51" s="18">
        <v>100</v>
      </c>
      <c r="I51" s="16">
        <f t="shared" ref="I51" si="140">H51/$C51</f>
        <v>0.1941747572815534</v>
      </c>
      <c r="J51" s="48">
        <v>53</v>
      </c>
      <c r="K51" s="16">
        <f t="shared" ref="K51" si="141">J51/$C51</f>
        <v>0.1029126213592233</v>
      </c>
      <c r="L51" s="49">
        <v>20</v>
      </c>
      <c r="M51" s="16">
        <f t="shared" ref="M51" si="142">L51/$C51</f>
        <v>3.8834951456310676E-2</v>
      </c>
      <c r="N51" s="18">
        <f t="shared" si="4"/>
        <v>442</v>
      </c>
      <c r="O51" s="16">
        <f t="shared" si="50"/>
        <v>0.85825242718446604</v>
      </c>
      <c r="P51" s="32">
        <f>RANK(O51,O$51:O$64,0)</f>
        <v>4</v>
      </c>
    </row>
    <row r="52" spans="1:16" s="12" customFormat="1" ht="12">
      <c r="A52" s="35" t="s">
        <v>20</v>
      </c>
      <c r="B52" s="33">
        <v>434</v>
      </c>
      <c r="C52" s="30">
        <v>434</v>
      </c>
      <c r="D52" s="18">
        <v>154</v>
      </c>
      <c r="E52" s="16">
        <f t="shared" si="0"/>
        <v>0.35483870967741937</v>
      </c>
      <c r="F52" s="18">
        <v>148</v>
      </c>
      <c r="G52" s="16">
        <f t="shared" si="0"/>
        <v>0.34101382488479265</v>
      </c>
      <c r="H52" s="18">
        <v>109</v>
      </c>
      <c r="I52" s="16">
        <f t="shared" ref="I52" si="143">H52/$C52</f>
        <v>0.25115207373271892</v>
      </c>
      <c r="J52" s="18">
        <v>21</v>
      </c>
      <c r="K52" s="16">
        <f t="shared" ref="K52" si="144">J52/$C52</f>
        <v>4.8387096774193547E-2</v>
      </c>
      <c r="L52" s="18">
        <v>2</v>
      </c>
      <c r="M52" s="16">
        <f t="shared" ref="M52" si="145">L52/$C52</f>
        <v>4.608294930875576E-3</v>
      </c>
      <c r="N52" s="18">
        <f t="shared" si="4"/>
        <v>411</v>
      </c>
      <c r="O52" s="16">
        <f t="shared" si="50"/>
        <v>0.94700460829493083</v>
      </c>
      <c r="P52" s="32">
        <f t="shared" ref="P52:P64" si="146">RANK(O52,O$51:O$64,0)</f>
        <v>2</v>
      </c>
    </row>
    <row r="53" spans="1:16" s="12" customFormat="1" ht="12">
      <c r="A53" s="35" t="s">
        <v>21</v>
      </c>
      <c r="B53" s="17">
        <v>235</v>
      </c>
      <c r="C53" s="30">
        <v>235</v>
      </c>
      <c r="D53" s="18">
        <v>71</v>
      </c>
      <c r="E53" s="16">
        <f t="shared" si="0"/>
        <v>0.30212765957446808</v>
      </c>
      <c r="F53" s="18">
        <v>70</v>
      </c>
      <c r="G53" s="16">
        <f t="shared" si="0"/>
        <v>0.2978723404255319</v>
      </c>
      <c r="H53" s="18">
        <v>53</v>
      </c>
      <c r="I53" s="16">
        <f t="shared" ref="I53" si="147">H53/$C53</f>
        <v>0.22553191489361701</v>
      </c>
      <c r="J53" s="48">
        <v>28</v>
      </c>
      <c r="K53" s="16">
        <f t="shared" ref="K53" si="148">J53/$C53</f>
        <v>0.11914893617021277</v>
      </c>
      <c r="L53" s="18">
        <v>13</v>
      </c>
      <c r="M53" s="16">
        <f t="shared" ref="M53" si="149">L53/$C53</f>
        <v>5.5319148936170209E-2</v>
      </c>
      <c r="N53" s="18">
        <f t="shared" si="4"/>
        <v>194</v>
      </c>
      <c r="O53" s="16">
        <f t="shared" si="50"/>
        <v>0.82553191489361699</v>
      </c>
      <c r="P53" s="32">
        <f t="shared" si="146"/>
        <v>5</v>
      </c>
    </row>
    <row r="54" spans="1:16" s="12" customFormat="1" ht="12">
      <c r="A54" s="35" t="s">
        <v>22</v>
      </c>
      <c r="B54" s="17">
        <v>276</v>
      </c>
      <c r="C54" s="30">
        <v>276</v>
      </c>
      <c r="D54" s="18">
        <v>21</v>
      </c>
      <c r="E54" s="16">
        <f t="shared" si="0"/>
        <v>7.6086956521739135E-2</v>
      </c>
      <c r="F54" s="18">
        <v>80</v>
      </c>
      <c r="G54" s="16">
        <f t="shared" si="0"/>
        <v>0.28985507246376813</v>
      </c>
      <c r="H54" s="18">
        <v>87</v>
      </c>
      <c r="I54" s="16">
        <f t="shared" ref="I54" si="150">H54/$C54</f>
        <v>0.31521739130434784</v>
      </c>
      <c r="J54" s="18">
        <v>45</v>
      </c>
      <c r="K54" s="16">
        <f t="shared" ref="K54" si="151">J54/$C54</f>
        <v>0.16304347826086957</v>
      </c>
      <c r="L54" s="18">
        <v>43</v>
      </c>
      <c r="M54" s="16">
        <f t="shared" ref="M54" si="152">L54/$C54</f>
        <v>0.15579710144927536</v>
      </c>
      <c r="N54" s="18">
        <f t="shared" si="4"/>
        <v>188</v>
      </c>
      <c r="O54" s="16">
        <f t="shared" si="50"/>
        <v>0.6811594202898551</v>
      </c>
      <c r="P54" s="32">
        <f t="shared" si="146"/>
        <v>9</v>
      </c>
    </row>
    <row r="55" spans="1:16" s="12" customFormat="1" ht="12">
      <c r="A55" s="35" t="s">
        <v>23</v>
      </c>
      <c r="B55" s="17">
        <v>213</v>
      </c>
      <c r="C55" s="30">
        <v>213</v>
      </c>
      <c r="D55" s="18">
        <v>18</v>
      </c>
      <c r="E55" s="16">
        <f t="shared" si="0"/>
        <v>8.4507042253521125E-2</v>
      </c>
      <c r="F55" s="18">
        <v>58</v>
      </c>
      <c r="G55" s="16">
        <f t="shared" si="0"/>
        <v>0.27230046948356806</v>
      </c>
      <c r="H55" s="18">
        <v>95</v>
      </c>
      <c r="I55" s="16">
        <f t="shared" ref="I55" si="153">H55/$C55</f>
        <v>0.4460093896713615</v>
      </c>
      <c r="J55" s="42">
        <v>31</v>
      </c>
      <c r="K55" s="16">
        <f t="shared" ref="K55" si="154">J55/$C55</f>
        <v>0.14553990610328638</v>
      </c>
      <c r="L55" s="18">
        <v>11</v>
      </c>
      <c r="M55" s="16">
        <f t="shared" ref="M55" si="155">L55/$C55</f>
        <v>5.1643192488262914E-2</v>
      </c>
      <c r="N55" s="18">
        <f t="shared" si="4"/>
        <v>171</v>
      </c>
      <c r="O55" s="16">
        <f t="shared" si="50"/>
        <v>0.80281690140845074</v>
      </c>
      <c r="P55" s="32">
        <f t="shared" si="146"/>
        <v>7</v>
      </c>
    </row>
    <row r="56" spans="1:16" s="12" customFormat="1" ht="12">
      <c r="A56" s="36" t="s">
        <v>24</v>
      </c>
      <c r="B56" s="17">
        <v>175</v>
      </c>
      <c r="C56" s="30">
        <f t="shared" si="16"/>
        <v>175</v>
      </c>
      <c r="D56" s="18">
        <v>40</v>
      </c>
      <c r="E56" s="16">
        <f t="shared" si="0"/>
        <v>0.22857142857142856</v>
      </c>
      <c r="F56" s="18">
        <v>62</v>
      </c>
      <c r="G56" s="16">
        <f t="shared" si="0"/>
        <v>0.35428571428571426</v>
      </c>
      <c r="H56" s="18">
        <v>64</v>
      </c>
      <c r="I56" s="16">
        <f t="shared" ref="I56" si="156">H56/$C56</f>
        <v>0.36571428571428571</v>
      </c>
      <c r="J56" s="48">
        <v>7</v>
      </c>
      <c r="K56" s="16">
        <f t="shared" ref="K56" si="157">J56/$C56</f>
        <v>0.04</v>
      </c>
      <c r="L56" s="18">
        <v>2</v>
      </c>
      <c r="M56" s="16">
        <f t="shared" ref="M56" si="158">L56/$C56</f>
        <v>1.1428571428571429E-2</v>
      </c>
      <c r="N56" s="18">
        <f t="shared" si="4"/>
        <v>166</v>
      </c>
      <c r="O56" s="16">
        <f t="shared" si="50"/>
        <v>0.94857142857142862</v>
      </c>
      <c r="P56" s="32">
        <f t="shared" si="146"/>
        <v>1</v>
      </c>
    </row>
    <row r="57" spans="1:16" s="12" customFormat="1" ht="12">
      <c r="A57" s="36" t="s">
        <v>25</v>
      </c>
      <c r="B57" s="30">
        <v>200</v>
      </c>
      <c r="C57" s="30">
        <f t="shared" si="16"/>
        <v>200</v>
      </c>
      <c r="D57" s="18">
        <v>12</v>
      </c>
      <c r="E57" s="16">
        <f t="shared" si="0"/>
        <v>0.06</v>
      </c>
      <c r="F57" s="18">
        <v>45</v>
      </c>
      <c r="G57" s="16">
        <f t="shared" si="0"/>
        <v>0.22500000000000001</v>
      </c>
      <c r="H57" s="18">
        <v>59</v>
      </c>
      <c r="I57" s="16">
        <f t="shared" ref="I57" si="159">H57/$C57</f>
        <v>0.29499999999999998</v>
      </c>
      <c r="J57" s="18">
        <v>61</v>
      </c>
      <c r="K57" s="16">
        <f t="shared" ref="K57" si="160">J57/$C57</f>
        <v>0.30499999999999999</v>
      </c>
      <c r="L57" s="18">
        <v>23</v>
      </c>
      <c r="M57" s="16">
        <f t="shared" ref="M57" si="161">L57/$C57</f>
        <v>0.115</v>
      </c>
      <c r="N57" s="18">
        <f t="shared" si="4"/>
        <v>116</v>
      </c>
      <c r="O57" s="16">
        <f t="shared" si="50"/>
        <v>0.57999999999999996</v>
      </c>
      <c r="P57" s="32">
        <f t="shared" si="146"/>
        <v>12</v>
      </c>
    </row>
    <row r="58" spans="1:16" s="12" customFormat="1" ht="12">
      <c r="A58" s="35" t="s">
        <v>26</v>
      </c>
      <c r="B58" s="17">
        <v>90</v>
      </c>
      <c r="C58" s="30">
        <f t="shared" si="16"/>
        <v>90</v>
      </c>
      <c r="D58" s="18">
        <v>8</v>
      </c>
      <c r="E58" s="16">
        <f t="shared" si="0"/>
        <v>8.8888888888888892E-2</v>
      </c>
      <c r="F58" s="18">
        <v>12</v>
      </c>
      <c r="G58" s="16">
        <f t="shared" si="0"/>
        <v>0.13333333333333333</v>
      </c>
      <c r="H58" s="18">
        <v>34</v>
      </c>
      <c r="I58" s="16">
        <f t="shared" ref="I58" si="162">H58/$C58</f>
        <v>0.37777777777777777</v>
      </c>
      <c r="J58" s="48">
        <v>17</v>
      </c>
      <c r="K58" s="16">
        <f t="shared" ref="K58" si="163">J58/$C58</f>
        <v>0.18888888888888888</v>
      </c>
      <c r="L58" s="18">
        <v>19</v>
      </c>
      <c r="M58" s="16">
        <f t="shared" ref="M58" si="164">L58/$C58</f>
        <v>0.21111111111111111</v>
      </c>
      <c r="N58" s="18">
        <f t="shared" si="4"/>
        <v>54</v>
      </c>
      <c r="O58" s="16">
        <f t="shared" si="50"/>
        <v>0.6</v>
      </c>
      <c r="P58" s="32">
        <f t="shared" si="146"/>
        <v>10</v>
      </c>
    </row>
    <row r="59" spans="1:16" s="12" customFormat="1" ht="12">
      <c r="A59" s="35" t="s">
        <v>27</v>
      </c>
      <c r="B59" s="33">
        <v>95</v>
      </c>
      <c r="C59" s="30">
        <f t="shared" si="16"/>
        <v>95</v>
      </c>
      <c r="D59" s="18">
        <v>30</v>
      </c>
      <c r="E59" s="16">
        <f t="shared" si="0"/>
        <v>0.31578947368421051</v>
      </c>
      <c r="F59" s="18">
        <v>26</v>
      </c>
      <c r="G59" s="16">
        <f t="shared" si="0"/>
        <v>0.27368421052631581</v>
      </c>
      <c r="H59" s="18">
        <v>22</v>
      </c>
      <c r="I59" s="16">
        <f t="shared" ref="I59" si="165">H59/$C59</f>
        <v>0.23157894736842105</v>
      </c>
      <c r="J59" s="18">
        <v>12</v>
      </c>
      <c r="K59" s="16">
        <f t="shared" ref="K59" si="166">J59/$C59</f>
        <v>0.12631578947368421</v>
      </c>
      <c r="L59" s="18">
        <v>5</v>
      </c>
      <c r="M59" s="16">
        <f t="shared" ref="M59" si="167">L59/$C59</f>
        <v>5.2631578947368418E-2</v>
      </c>
      <c r="N59" s="18">
        <f t="shared" si="4"/>
        <v>78</v>
      </c>
      <c r="O59" s="16">
        <f t="shared" si="50"/>
        <v>0.82105263157894737</v>
      </c>
      <c r="P59" s="32">
        <f t="shared" si="146"/>
        <v>6</v>
      </c>
    </row>
    <row r="60" spans="1:16" s="12" customFormat="1">
      <c r="A60" s="35" t="s">
        <v>28</v>
      </c>
      <c r="B60" s="51">
        <v>41</v>
      </c>
      <c r="C60" s="30">
        <v>41</v>
      </c>
      <c r="D60" s="52">
        <v>3</v>
      </c>
      <c r="E60" s="16">
        <f t="shared" si="0"/>
        <v>7.3170731707317069E-2</v>
      </c>
      <c r="F60" s="52">
        <v>6</v>
      </c>
      <c r="G60" s="16">
        <f t="shared" si="0"/>
        <v>0.14634146341463414</v>
      </c>
      <c r="H60" s="52">
        <v>15</v>
      </c>
      <c r="I60" s="16">
        <f t="shared" ref="I60" si="168">H60/$C60</f>
        <v>0.36585365853658536</v>
      </c>
      <c r="J60" s="52">
        <v>8</v>
      </c>
      <c r="K60" s="16">
        <f t="shared" ref="K60" si="169">J60/$C60</f>
        <v>0.1951219512195122</v>
      </c>
      <c r="L60" s="52">
        <v>9</v>
      </c>
      <c r="M60" s="16">
        <f t="shared" ref="M60" si="170">L60/$C60</f>
        <v>0.21951219512195122</v>
      </c>
      <c r="N60" s="18">
        <f t="shared" si="4"/>
        <v>24</v>
      </c>
      <c r="O60" s="16">
        <f t="shared" si="50"/>
        <v>0.58536585365853655</v>
      </c>
      <c r="P60" s="32">
        <f t="shared" si="146"/>
        <v>11</v>
      </c>
    </row>
    <row r="61" spans="1:16" s="12" customFormat="1" ht="12">
      <c r="A61" s="35" t="s">
        <v>29</v>
      </c>
      <c r="B61" s="17">
        <v>95</v>
      </c>
      <c r="C61" s="30">
        <v>95</v>
      </c>
      <c r="D61" s="18">
        <v>8</v>
      </c>
      <c r="E61" s="16">
        <f t="shared" si="0"/>
        <v>8.4210526315789472E-2</v>
      </c>
      <c r="F61" s="18">
        <v>18</v>
      </c>
      <c r="G61" s="16">
        <f t="shared" si="0"/>
        <v>0.18947368421052632</v>
      </c>
      <c r="H61" s="18">
        <v>59</v>
      </c>
      <c r="I61" s="16">
        <f t="shared" ref="I61" si="171">H61/$C61</f>
        <v>0.62105263157894741</v>
      </c>
      <c r="J61" s="48">
        <v>6</v>
      </c>
      <c r="K61" s="16">
        <f t="shared" ref="K61" si="172">J61/$C61</f>
        <v>6.3157894736842107E-2</v>
      </c>
      <c r="L61" s="18">
        <v>4</v>
      </c>
      <c r="M61" s="16">
        <f t="shared" ref="M61" si="173">L61/$C61</f>
        <v>4.2105263157894736E-2</v>
      </c>
      <c r="N61" s="18">
        <f t="shared" si="4"/>
        <v>85</v>
      </c>
      <c r="O61" s="16">
        <f t="shared" si="50"/>
        <v>0.89473684210526316</v>
      </c>
      <c r="P61" s="32">
        <f t="shared" si="146"/>
        <v>3</v>
      </c>
    </row>
    <row r="62" spans="1:16" s="12" customFormat="1" ht="12">
      <c r="A62" s="35" t="s">
        <v>30</v>
      </c>
      <c r="B62" s="17">
        <v>209</v>
      </c>
      <c r="C62" s="30">
        <v>209</v>
      </c>
      <c r="D62" s="18">
        <v>50</v>
      </c>
      <c r="E62" s="16">
        <f t="shared" si="0"/>
        <v>0.23923444976076555</v>
      </c>
      <c r="F62" s="18">
        <v>41</v>
      </c>
      <c r="G62" s="16">
        <f t="shared" si="0"/>
        <v>0.19617224880382775</v>
      </c>
      <c r="H62" s="18">
        <v>69</v>
      </c>
      <c r="I62" s="16">
        <f t="shared" ref="I62" si="174">H62/$C62</f>
        <v>0.33014354066985646</v>
      </c>
      <c r="J62" s="42">
        <v>31</v>
      </c>
      <c r="K62" s="16">
        <f t="shared" ref="K62" si="175">J62/$C62</f>
        <v>0.14832535885167464</v>
      </c>
      <c r="L62" s="18">
        <v>18</v>
      </c>
      <c r="M62" s="16">
        <f t="shared" ref="M62" si="176">L62/$C62</f>
        <v>8.6124401913875603E-2</v>
      </c>
      <c r="N62" s="18">
        <f t="shared" si="4"/>
        <v>160</v>
      </c>
      <c r="O62" s="16">
        <f t="shared" si="50"/>
        <v>0.76555023923444976</v>
      </c>
      <c r="P62" s="32">
        <f t="shared" si="146"/>
        <v>8</v>
      </c>
    </row>
    <row r="63" spans="1:16" s="12" customFormat="1" ht="12">
      <c r="A63" s="35" t="s">
        <v>31</v>
      </c>
      <c r="B63" s="17">
        <v>115</v>
      </c>
      <c r="C63" s="30">
        <v>115</v>
      </c>
      <c r="D63" s="18">
        <v>18</v>
      </c>
      <c r="E63" s="16">
        <f t="shared" si="0"/>
        <v>0.15652173913043479</v>
      </c>
      <c r="F63" s="18">
        <v>15</v>
      </c>
      <c r="G63" s="16">
        <f t="shared" si="0"/>
        <v>0.13043478260869565</v>
      </c>
      <c r="H63" s="18">
        <v>23</v>
      </c>
      <c r="I63" s="16">
        <f t="shared" ref="I63" si="177">H63/$C63</f>
        <v>0.2</v>
      </c>
      <c r="J63" s="18">
        <v>25</v>
      </c>
      <c r="K63" s="16">
        <f t="shared" ref="K63" si="178">J63/$C63</f>
        <v>0.21739130434782608</v>
      </c>
      <c r="L63" s="18">
        <v>34</v>
      </c>
      <c r="M63" s="16">
        <f t="shared" ref="M63" si="179">L63/$C63</f>
        <v>0.29565217391304349</v>
      </c>
      <c r="N63" s="18">
        <f t="shared" si="4"/>
        <v>56</v>
      </c>
      <c r="O63" s="16">
        <f t="shared" si="50"/>
        <v>0.48695652173913045</v>
      </c>
      <c r="P63" s="32">
        <f t="shared" si="146"/>
        <v>14</v>
      </c>
    </row>
    <row r="64" spans="1:16" s="12" customFormat="1" ht="12">
      <c r="A64" s="35" t="s">
        <v>32</v>
      </c>
      <c r="B64" s="33">
        <v>56</v>
      </c>
      <c r="C64" s="30">
        <v>56</v>
      </c>
      <c r="D64" s="18">
        <v>0</v>
      </c>
      <c r="E64" s="16">
        <f t="shared" si="0"/>
        <v>0</v>
      </c>
      <c r="F64" s="18">
        <v>2</v>
      </c>
      <c r="G64" s="16">
        <f t="shared" si="0"/>
        <v>3.5714285714285712E-2</v>
      </c>
      <c r="H64" s="18">
        <v>28</v>
      </c>
      <c r="I64" s="16">
        <f t="shared" ref="I64" si="180">H64/$C64</f>
        <v>0.5</v>
      </c>
      <c r="J64" s="18">
        <v>26</v>
      </c>
      <c r="K64" s="16">
        <f t="shared" ref="K64" si="181">J64/$C64</f>
        <v>0.4642857142857143</v>
      </c>
      <c r="L64" s="18">
        <v>0</v>
      </c>
      <c r="M64" s="16">
        <f t="shared" ref="M64" si="182">L64/$C64</f>
        <v>0</v>
      </c>
      <c r="N64" s="18">
        <f t="shared" si="4"/>
        <v>30</v>
      </c>
      <c r="O64" s="16">
        <f t="shared" si="50"/>
        <v>0.5357142857142857</v>
      </c>
      <c r="P64" s="32">
        <f t="shared" si="146"/>
        <v>13</v>
      </c>
    </row>
    <row r="65" spans="1:18" s="46" customFormat="1">
      <c r="A65" s="29" t="s">
        <v>36</v>
      </c>
      <c r="B65" s="29">
        <f>SUM(B51:B64)</f>
        <v>2749</v>
      </c>
      <c r="C65" s="34">
        <f>SUM(D65,F65,H65,J65,L65)</f>
        <v>2749</v>
      </c>
      <c r="D65" s="29">
        <f>SUM(D51:D64)</f>
        <v>647</v>
      </c>
      <c r="E65" s="31">
        <f t="shared" si="0"/>
        <v>0.23535831211349581</v>
      </c>
      <c r="F65" s="29">
        <f>SUM(F51:F64)</f>
        <v>711</v>
      </c>
      <c r="G65" s="31">
        <f t="shared" si="0"/>
        <v>0.2586395052746453</v>
      </c>
      <c r="H65" s="29">
        <f>SUM(H51:H64)</f>
        <v>817</v>
      </c>
      <c r="I65" s="31">
        <f t="shared" ref="I65" si="183">H65/$C65</f>
        <v>0.29719898144779922</v>
      </c>
      <c r="J65" s="29">
        <f>SUM(J51:J64)</f>
        <v>371</v>
      </c>
      <c r="K65" s="31">
        <f t="shared" ref="K65" si="184">J65/$C65</f>
        <v>0.13495816660603857</v>
      </c>
      <c r="L65" s="29">
        <f>SUM(L51:L64)</f>
        <v>203</v>
      </c>
      <c r="M65" s="31">
        <f t="shared" ref="M65" si="185">L65/$C65</f>
        <v>7.3845034558021105E-2</v>
      </c>
      <c r="N65" s="20">
        <f t="shared" si="4"/>
        <v>2175</v>
      </c>
      <c r="O65" s="31">
        <f t="shared" si="50"/>
        <v>0.7911967988359403</v>
      </c>
      <c r="P65" s="37"/>
    </row>
    <row r="66" spans="1:18" s="46" customFormat="1" ht="13.5" customHeight="1">
      <c r="A66" s="20" t="s">
        <v>1</v>
      </c>
      <c r="B66" s="29">
        <f>B20+B35+B50+B65</f>
        <v>14221</v>
      </c>
      <c r="C66" s="29">
        <f t="shared" ref="C66:N66" si="186">C20+C35+C50+C65</f>
        <v>14221</v>
      </c>
      <c r="D66" s="29">
        <f t="shared" si="186"/>
        <v>4654</v>
      </c>
      <c r="E66" s="31">
        <f t="shared" si="0"/>
        <v>0.32726249912101824</v>
      </c>
      <c r="F66" s="29">
        <f t="shared" si="186"/>
        <v>4172</v>
      </c>
      <c r="G66" s="31">
        <f t="shared" si="0"/>
        <v>0.29336896139511992</v>
      </c>
      <c r="H66" s="29">
        <f t="shared" si="186"/>
        <v>3305</v>
      </c>
      <c r="I66" s="31">
        <f t="shared" ref="I66" si="187">H66/$C66</f>
        <v>0.2324027846143028</v>
      </c>
      <c r="J66" s="29">
        <f t="shared" si="186"/>
        <v>1216</v>
      </c>
      <c r="K66" s="31">
        <f t="shared" ref="K66" si="188">J66/$C66</f>
        <v>8.5507348287743479E-2</v>
      </c>
      <c r="L66" s="29">
        <f t="shared" si="186"/>
        <v>874</v>
      </c>
      <c r="M66" s="31">
        <f t="shared" ref="M66" si="189">L66/$C66</f>
        <v>6.1458406581815624E-2</v>
      </c>
      <c r="N66" s="29">
        <f t="shared" si="186"/>
        <v>12131</v>
      </c>
      <c r="O66" s="31">
        <f t="shared" si="50"/>
        <v>0.8530342451304409</v>
      </c>
      <c r="P66" s="20"/>
    </row>
    <row r="67" spans="1:18">
      <c r="A67" s="21"/>
      <c r="B67" s="21"/>
      <c r="C67" s="22"/>
      <c r="D67" s="21"/>
      <c r="E67" s="23"/>
      <c r="F67" s="21"/>
      <c r="G67" s="23"/>
      <c r="H67" s="21"/>
      <c r="I67" s="23"/>
      <c r="J67" s="23"/>
      <c r="K67" s="23"/>
      <c r="L67" s="21"/>
      <c r="M67" s="23"/>
      <c r="N67" s="21"/>
      <c r="O67" s="24"/>
      <c r="P67" s="21"/>
      <c r="Q67" s="13"/>
      <c r="R67" s="10"/>
    </row>
    <row r="68" spans="1:18" ht="14.25">
      <c r="D68" s="15" t="s">
        <v>52</v>
      </c>
    </row>
    <row r="70" spans="1:18" ht="12.75" customHeight="1">
      <c r="A70" s="65" t="s">
        <v>37</v>
      </c>
      <c r="B70" s="67" t="s">
        <v>14</v>
      </c>
      <c r="C70" s="67" t="s">
        <v>15</v>
      </c>
      <c r="D70" s="60" t="s">
        <v>4</v>
      </c>
      <c r="E70" s="61"/>
      <c r="F70" s="60" t="s">
        <v>5</v>
      </c>
      <c r="G70" s="61"/>
      <c r="H70" s="60" t="s">
        <v>0</v>
      </c>
      <c r="I70" s="61"/>
      <c r="J70" s="60" t="s">
        <v>12</v>
      </c>
      <c r="K70" s="61"/>
      <c r="L70" s="60" t="s">
        <v>13</v>
      </c>
      <c r="M70" s="61"/>
      <c r="N70" s="62" t="s">
        <v>6</v>
      </c>
      <c r="O70" s="63"/>
      <c r="P70" s="64"/>
    </row>
    <row r="71" spans="1:18">
      <c r="A71" s="66"/>
      <c r="B71" s="68"/>
      <c r="C71" s="68"/>
      <c r="D71" s="18" t="s">
        <v>17</v>
      </c>
      <c r="E71" s="18" t="s">
        <v>3</v>
      </c>
      <c r="F71" s="18" t="s">
        <v>17</v>
      </c>
      <c r="G71" s="18" t="s">
        <v>3</v>
      </c>
      <c r="H71" s="18" t="s">
        <v>17</v>
      </c>
      <c r="I71" s="18" t="s">
        <v>3</v>
      </c>
      <c r="J71" s="18" t="s">
        <v>17</v>
      </c>
      <c r="K71" s="18" t="s">
        <v>3</v>
      </c>
      <c r="L71" s="18" t="s">
        <v>17</v>
      </c>
      <c r="M71" s="18" t="s">
        <v>3</v>
      </c>
      <c r="N71" s="18" t="s">
        <v>2</v>
      </c>
      <c r="O71" s="19" t="s">
        <v>3</v>
      </c>
      <c r="P71" s="18" t="s">
        <v>7</v>
      </c>
    </row>
    <row r="72" spans="1:18" s="12" customFormat="1" ht="12">
      <c r="A72" s="35" t="s">
        <v>19</v>
      </c>
      <c r="B72" s="47">
        <v>518</v>
      </c>
      <c r="C72" s="30">
        <v>518</v>
      </c>
      <c r="D72" s="18">
        <v>362</v>
      </c>
      <c r="E72" s="16">
        <f t="shared" ref="E72:M132" si="190">D72/$C72</f>
        <v>0.69884169884169889</v>
      </c>
      <c r="F72" s="18">
        <v>93</v>
      </c>
      <c r="G72" s="16">
        <f t="shared" si="190"/>
        <v>0.17953667953667954</v>
      </c>
      <c r="H72" s="18">
        <v>46</v>
      </c>
      <c r="I72" s="16">
        <f t="shared" si="190"/>
        <v>8.8803088803088806E-2</v>
      </c>
      <c r="J72" s="48">
        <v>17</v>
      </c>
      <c r="K72" s="16">
        <f t="shared" si="190"/>
        <v>3.2818532818532815E-2</v>
      </c>
      <c r="L72" s="18">
        <v>0</v>
      </c>
      <c r="M72" s="16">
        <f t="shared" si="190"/>
        <v>0</v>
      </c>
      <c r="N72" s="18">
        <f>SUM(D72,F72,H72)</f>
        <v>501</v>
      </c>
      <c r="O72" s="16">
        <f>N72/$C72</f>
        <v>0.96718146718146714</v>
      </c>
      <c r="P72" s="32">
        <f>RANK(O72,O$72:O$85,0)</f>
        <v>1</v>
      </c>
    </row>
    <row r="73" spans="1:18" s="12" customFormat="1" ht="12">
      <c r="A73" s="35" t="s">
        <v>20</v>
      </c>
      <c r="B73" s="33">
        <v>490</v>
      </c>
      <c r="C73" s="30">
        <v>490</v>
      </c>
      <c r="D73" s="18">
        <v>203</v>
      </c>
      <c r="E73" s="16">
        <f t="shared" si="190"/>
        <v>0.41428571428571431</v>
      </c>
      <c r="F73" s="18">
        <v>166</v>
      </c>
      <c r="G73" s="16">
        <f t="shared" si="190"/>
        <v>0.33877551020408164</v>
      </c>
      <c r="H73" s="18">
        <v>89</v>
      </c>
      <c r="I73" s="16">
        <f t="shared" si="190"/>
        <v>0.1816326530612245</v>
      </c>
      <c r="J73" s="18">
        <v>21</v>
      </c>
      <c r="K73" s="16">
        <f t="shared" si="190"/>
        <v>4.2857142857142858E-2</v>
      </c>
      <c r="L73" s="18">
        <v>11</v>
      </c>
      <c r="M73" s="16">
        <f t="shared" si="190"/>
        <v>2.2448979591836733E-2</v>
      </c>
      <c r="N73" s="18">
        <f t="shared" ref="N73:N85" si="191">SUM(D73,F73,H73)</f>
        <v>458</v>
      </c>
      <c r="O73" s="16">
        <f t="shared" ref="O73:O85" si="192">N73/$C73</f>
        <v>0.9346938775510204</v>
      </c>
      <c r="P73" s="32">
        <f t="shared" ref="P73:P85" si="193">RANK(O73,O$72:O$85,0)</f>
        <v>4</v>
      </c>
    </row>
    <row r="74" spans="1:18" s="12" customFormat="1" ht="12">
      <c r="A74" s="35" t="s">
        <v>21</v>
      </c>
      <c r="B74" s="17">
        <v>583</v>
      </c>
      <c r="C74" s="30">
        <v>583</v>
      </c>
      <c r="D74" s="18">
        <v>284</v>
      </c>
      <c r="E74" s="16">
        <f t="shared" si="190"/>
        <v>0.48713550600343053</v>
      </c>
      <c r="F74" s="18">
        <v>136</v>
      </c>
      <c r="G74" s="16">
        <f t="shared" si="190"/>
        <v>0.23327615780445971</v>
      </c>
      <c r="H74" s="18">
        <v>104</v>
      </c>
      <c r="I74" s="16">
        <f t="shared" si="190"/>
        <v>0.17838765008576329</v>
      </c>
      <c r="J74" s="48">
        <v>47</v>
      </c>
      <c r="K74" s="16">
        <f t="shared" si="190"/>
        <v>8.0617495711835338E-2</v>
      </c>
      <c r="L74" s="18">
        <v>12</v>
      </c>
      <c r="M74" s="16">
        <f t="shared" si="190"/>
        <v>2.0583190394511151E-2</v>
      </c>
      <c r="N74" s="18">
        <f t="shared" si="191"/>
        <v>524</v>
      </c>
      <c r="O74" s="16">
        <f t="shared" si="192"/>
        <v>0.89879931389365353</v>
      </c>
      <c r="P74" s="32">
        <f t="shared" si="193"/>
        <v>5</v>
      </c>
    </row>
    <row r="75" spans="1:18" s="12" customFormat="1" ht="12">
      <c r="A75" s="35" t="s">
        <v>22</v>
      </c>
      <c r="B75" s="17">
        <v>300</v>
      </c>
      <c r="C75" s="30">
        <v>300</v>
      </c>
      <c r="D75" s="18">
        <v>112</v>
      </c>
      <c r="E75" s="16">
        <f t="shared" si="190"/>
        <v>0.37333333333333335</v>
      </c>
      <c r="F75" s="18">
        <v>94</v>
      </c>
      <c r="G75" s="16">
        <f t="shared" si="190"/>
        <v>0.31333333333333335</v>
      </c>
      <c r="H75" s="18">
        <v>77</v>
      </c>
      <c r="I75" s="16">
        <f t="shared" si="190"/>
        <v>0.25666666666666665</v>
      </c>
      <c r="J75" s="18">
        <v>12</v>
      </c>
      <c r="K75" s="16">
        <f t="shared" si="190"/>
        <v>0.04</v>
      </c>
      <c r="L75" s="18">
        <v>5</v>
      </c>
      <c r="M75" s="16">
        <f t="shared" si="190"/>
        <v>1.6666666666666666E-2</v>
      </c>
      <c r="N75" s="18">
        <f t="shared" si="191"/>
        <v>283</v>
      </c>
      <c r="O75" s="16">
        <f t="shared" si="192"/>
        <v>0.94333333333333336</v>
      </c>
      <c r="P75" s="32">
        <f t="shared" si="193"/>
        <v>3</v>
      </c>
    </row>
    <row r="76" spans="1:18" s="12" customFormat="1" ht="12">
      <c r="A76" s="35" t="s">
        <v>23</v>
      </c>
      <c r="B76" s="17">
        <v>384</v>
      </c>
      <c r="C76" s="30">
        <v>384</v>
      </c>
      <c r="D76" s="18">
        <v>103</v>
      </c>
      <c r="E76" s="16">
        <f t="shared" si="190"/>
        <v>0.26822916666666669</v>
      </c>
      <c r="F76" s="18">
        <v>109</v>
      </c>
      <c r="G76" s="16">
        <f t="shared" si="190"/>
        <v>0.28385416666666669</v>
      </c>
      <c r="H76" s="18">
        <v>121</v>
      </c>
      <c r="I76" s="16">
        <f t="shared" si="190"/>
        <v>0.31510416666666669</v>
      </c>
      <c r="J76" s="42">
        <v>36</v>
      </c>
      <c r="K76" s="16">
        <f t="shared" si="190"/>
        <v>9.375E-2</v>
      </c>
      <c r="L76" s="18">
        <v>15</v>
      </c>
      <c r="M76" s="16">
        <f t="shared" si="190"/>
        <v>3.90625E-2</v>
      </c>
      <c r="N76" s="18">
        <f t="shared" si="191"/>
        <v>333</v>
      </c>
      <c r="O76" s="16">
        <f t="shared" si="192"/>
        <v>0.8671875</v>
      </c>
      <c r="P76" s="32">
        <f t="shared" si="193"/>
        <v>8</v>
      </c>
    </row>
    <row r="77" spans="1:18" s="12" customFormat="1" ht="12">
      <c r="A77" s="36" t="s">
        <v>24</v>
      </c>
      <c r="B77" s="17">
        <v>305</v>
      </c>
      <c r="C77" s="30">
        <f t="shared" ref="C77:C95" si="194">SUM(D77,F77,H77,J77,L77)</f>
        <v>305</v>
      </c>
      <c r="D77" s="18">
        <v>139</v>
      </c>
      <c r="E77" s="16">
        <f t="shared" si="190"/>
        <v>0.45573770491803278</v>
      </c>
      <c r="F77" s="18">
        <v>77</v>
      </c>
      <c r="G77" s="16">
        <f t="shared" si="190"/>
        <v>0.25245901639344265</v>
      </c>
      <c r="H77" s="18">
        <v>55</v>
      </c>
      <c r="I77" s="16">
        <f t="shared" si="190"/>
        <v>0.18032786885245902</v>
      </c>
      <c r="J77" s="48">
        <v>30</v>
      </c>
      <c r="K77" s="16">
        <f t="shared" si="190"/>
        <v>9.8360655737704916E-2</v>
      </c>
      <c r="L77" s="18">
        <v>4</v>
      </c>
      <c r="M77" s="16">
        <f t="shared" si="190"/>
        <v>1.3114754098360656E-2</v>
      </c>
      <c r="N77" s="18">
        <f t="shared" si="191"/>
        <v>271</v>
      </c>
      <c r="O77" s="16">
        <f t="shared" si="192"/>
        <v>0.88852459016393448</v>
      </c>
      <c r="P77" s="32">
        <f t="shared" si="193"/>
        <v>7</v>
      </c>
    </row>
    <row r="78" spans="1:18" s="12" customFormat="1" ht="12">
      <c r="A78" s="36" t="s">
        <v>25</v>
      </c>
      <c r="B78" s="17">
        <v>288</v>
      </c>
      <c r="C78" s="30">
        <f t="shared" si="194"/>
        <v>288</v>
      </c>
      <c r="D78" s="18">
        <v>49</v>
      </c>
      <c r="E78" s="16">
        <f t="shared" si="190"/>
        <v>0.1701388888888889</v>
      </c>
      <c r="F78" s="18">
        <v>117</v>
      </c>
      <c r="G78" s="16">
        <f t="shared" si="190"/>
        <v>0.40625</v>
      </c>
      <c r="H78" s="18">
        <v>78</v>
      </c>
      <c r="I78" s="16">
        <f t="shared" si="190"/>
        <v>0.27083333333333331</v>
      </c>
      <c r="J78" s="18">
        <v>33</v>
      </c>
      <c r="K78" s="16">
        <f t="shared" si="190"/>
        <v>0.11458333333333333</v>
      </c>
      <c r="L78" s="18">
        <v>11</v>
      </c>
      <c r="M78" s="16">
        <f t="shared" ref="M78:M132" si="195">L78/$C78</f>
        <v>3.8194444444444448E-2</v>
      </c>
      <c r="N78" s="18">
        <f t="shared" si="191"/>
        <v>244</v>
      </c>
      <c r="O78" s="16">
        <f t="shared" si="192"/>
        <v>0.84722222222222221</v>
      </c>
      <c r="P78" s="32">
        <f t="shared" si="193"/>
        <v>9</v>
      </c>
    </row>
    <row r="79" spans="1:18" s="12" customFormat="1" ht="12">
      <c r="A79" s="35" t="s">
        <v>26</v>
      </c>
      <c r="B79" s="17">
        <v>165</v>
      </c>
      <c r="C79" s="30">
        <f t="shared" si="194"/>
        <v>165</v>
      </c>
      <c r="D79" s="18">
        <v>21</v>
      </c>
      <c r="E79" s="16">
        <f t="shared" si="190"/>
        <v>0.12727272727272726</v>
      </c>
      <c r="F79" s="18">
        <v>45</v>
      </c>
      <c r="G79" s="16">
        <f t="shared" si="190"/>
        <v>0.27272727272727271</v>
      </c>
      <c r="H79" s="18">
        <v>69</v>
      </c>
      <c r="I79" s="16">
        <f t="shared" si="190"/>
        <v>0.41818181818181815</v>
      </c>
      <c r="J79" s="48">
        <v>17</v>
      </c>
      <c r="K79" s="16">
        <f t="shared" si="190"/>
        <v>0.10303030303030303</v>
      </c>
      <c r="L79" s="18">
        <v>13</v>
      </c>
      <c r="M79" s="16">
        <f t="shared" si="195"/>
        <v>7.8787878787878782E-2</v>
      </c>
      <c r="N79" s="18">
        <f t="shared" si="191"/>
        <v>135</v>
      </c>
      <c r="O79" s="16">
        <f t="shared" si="192"/>
        <v>0.81818181818181823</v>
      </c>
      <c r="P79" s="32">
        <f t="shared" si="193"/>
        <v>11</v>
      </c>
    </row>
    <row r="80" spans="1:18" s="12" customFormat="1" ht="12">
      <c r="A80" s="35" t="s">
        <v>27</v>
      </c>
      <c r="B80" s="33">
        <v>181</v>
      </c>
      <c r="C80" s="30">
        <f t="shared" si="194"/>
        <v>181</v>
      </c>
      <c r="D80" s="18">
        <v>49</v>
      </c>
      <c r="E80" s="16">
        <f t="shared" si="190"/>
        <v>0.27071823204419887</v>
      </c>
      <c r="F80" s="18">
        <v>57</v>
      </c>
      <c r="G80" s="16">
        <f t="shared" si="190"/>
        <v>0.31491712707182318</v>
      </c>
      <c r="H80" s="18">
        <v>35</v>
      </c>
      <c r="I80" s="16">
        <f t="shared" si="190"/>
        <v>0.19337016574585636</v>
      </c>
      <c r="J80" s="18">
        <v>26</v>
      </c>
      <c r="K80" s="16">
        <f t="shared" si="190"/>
        <v>0.143646408839779</v>
      </c>
      <c r="L80" s="18">
        <v>14</v>
      </c>
      <c r="M80" s="16">
        <f t="shared" si="195"/>
        <v>7.7348066298342538E-2</v>
      </c>
      <c r="N80" s="18">
        <f t="shared" si="191"/>
        <v>141</v>
      </c>
      <c r="O80" s="16">
        <f t="shared" si="192"/>
        <v>0.77900552486187846</v>
      </c>
      <c r="P80" s="32">
        <f t="shared" si="193"/>
        <v>13</v>
      </c>
    </row>
    <row r="81" spans="1:16" s="12" customFormat="1" ht="12">
      <c r="A81" s="35" t="s">
        <v>28</v>
      </c>
      <c r="B81" s="47">
        <v>96</v>
      </c>
      <c r="C81" s="30">
        <f>SUM(D81,F81,H81,J81,L81)</f>
        <v>96</v>
      </c>
      <c r="D81" s="18">
        <v>22</v>
      </c>
      <c r="E81" s="16">
        <f t="shared" si="190"/>
        <v>0.22916666666666666</v>
      </c>
      <c r="F81" s="18">
        <v>15</v>
      </c>
      <c r="G81" s="16">
        <f t="shared" si="190"/>
        <v>0.15625</v>
      </c>
      <c r="H81" s="18">
        <v>23</v>
      </c>
      <c r="I81" s="16">
        <f t="shared" si="190"/>
        <v>0.23958333333333334</v>
      </c>
      <c r="J81" s="48">
        <v>20</v>
      </c>
      <c r="K81" s="16">
        <f t="shared" si="190"/>
        <v>0.20833333333333334</v>
      </c>
      <c r="L81" s="18">
        <v>16</v>
      </c>
      <c r="M81" s="16">
        <f t="shared" si="195"/>
        <v>0.16666666666666666</v>
      </c>
      <c r="N81" s="18">
        <f t="shared" si="191"/>
        <v>60</v>
      </c>
      <c r="O81" s="16">
        <f t="shared" si="192"/>
        <v>0.625</v>
      </c>
      <c r="P81" s="32">
        <f t="shared" si="193"/>
        <v>14</v>
      </c>
    </row>
    <row r="82" spans="1:16" s="12" customFormat="1" ht="12">
      <c r="A82" s="35" t="s">
        <v>29</v>
      </c>
      <c r="B82" s="17">
        <v>236</v>
      </c>
      <c r="C82" s="30">
        <v>236</v>
      </c>
      <c r="D82" s="18">
        <v>67</v>
      </c>
      <c r="E82" s="16">
        <f t="shared" si="190"/>
        <v>0.28389830508474578</v>
      </c>
      <c r="F82" s="18">
        <v>65</v>
      </c>
      <c r="G82" s="16">
        <f t="shared" si="190"/>
        <v>0.27542372881355931</v>
      </c>
      <c r="H82" s="18">
        <v>65</v>
      </c>
      <c r="I82" s="16">
        <f t="shared" si="190"/>
        <v>0.27542372881355931</v>
      </c>
      <c r="J82" s="48">
        <v>26</v>
      </c>
      <c r="K82" s="16">
        <f t="shared" si="190"/>
        <v>0.11016949152542373</v>
      </c>
      <c r="L82" s="18">
        <v>13</v>
      </c>
      <c r="M82" s="16">
        <f t="shared" si="195"/>
        <v>5.5084745762711863E-2</v>
      </c>
      <c r="N82" s="18">
        <f t="shared" si="191"/>
        <v>197</v>
      </c>
      <c r="O82" s="16">
        <f t="shared" si="192"/>
        <v>0.8347457627118644</v>
      </c>
      <c r="P82" s="32">
        <f t="shared" si="193"/>
        <v>10</v>
      </c>
    </row>
    <row r="83" spans="1:16" s="12" customFormat="1" ht="12">
      <c r="A83" s="35" t="s">
        <v>30</v>
      </c>
      <c r="B83" s="17">
        <v>388</v>
      </c>
      <c r="C83" s="30">
        <v>388</v>
      </c>
      <c r="D83" s="18">
        <v>207</v>
      </c>
      <c r="E83" s="16">
        <f t="shared" si="190"/>
        <v>0.53350515463917525</v>
      </c>
      <c r="F83" s="18">
        <v>94</v>
      </c>
      <c r="G83" s="16">
        <f t="shared" si="190"/>
        <v>0.2422680412371134</v>
      </c>
      <c r="H83" s="18">
        <v>46</v>
      </c>
      <c r="I83" s="16">
        <f t="shared" si="190"/>
        <v>0.11855670103092783</v>
      </c>
      <c r="J83" s="42">
        <v>26</v>
      </c>
      <c r="K83" s="16">
        <f t="shared" si="190"/>
        <v>6.7010309278350513E-2</v>
      </c>
      <c r="L83" s="18">
        <v>15</v>
      </c>
      <c r="M83" s="16">
        <f t="shared" si="195"/>
        <v>3.8659793814432991E-2</v>
      </c>
      <c r="N83" s="18">
        <f t="shared" si="191"/>
        <v>347</v>
      </c>
      <c r="O83" s="16">
        <f t="shared" si="192"/>
        <v>0.89432989690721654</v>
      </c>
      <c r="P83" s="32">
        <f t="shared" si="193"/>
        <v>6</v>
      </c>
    </row>
    <row r="84" spans="1:16" s="12" customFormat="1" ht="12">
      <c r="A84" s="35" t="s">
        <v>31</v>
      </c>
      <c r="B84" s="17">
        <v>57</v>
      </c>
      <c r="C84" s="30">
        <v>57</v>
      </c>
      <c r="D84" s="18">
        <v>12</v>
      </c>
      <c r="E84" s="16">
        <f t="shared" si="190"/>
        <v>0.21052631578947367</v>
      </c>
      <c r="F84" s="18">
        <v>17</v>
      </c>
      <c r="G84" s="16">
        <f t="shared" si="190"/>
        <v>0.2982456140350877</v>
      </c>
      <c r="H84" s="18">
        <v>16</v>
      </c>
      <c r="I84" s="16">
        <f t="shared" si="190"/>
        <v>0.2807017543859649</v>
      </c>
      <c r="J84" s="18">
        <v>12</v>
      </c>
      <c r="K84" s="16">
        <f t="shared" si="190"/>
        <v>0.21052631578947367</v>
      </c>
      <c r="L84" s="18"/>
      <c r="M84" s="16">
        <f t="shared" si="195"/>
        <v>0</v>
      </c>
      <c r="N84" s="18">
        <f t="shared" si="191"/>
        <v>45</v>
      </c>
      <c r="O84" s="16">
        <f t="shared" si="192"/>
        <v>0.78947368421052633</v>
      </c>
      <c r="P84" s="32">
        <f t="shared" si="193"/>
        <v>12</v>
      </c>
    </row>
    <row r="85" spans="1:16" s="12" customFormat="1" ht="12">
      <c r="A85" s="35" t="s">
        <v>32</v>
      </c>
      <c r="B85" s="33">
        <v>19</v>
      </c>
      <c r="C85" s="30">
        <v>19</v>
      </c>
      <c r="D85" s="18">
        <v>5</v>
      </c>
      <c r="E85" s="16">
        <f t="shared" si="190"/>
        <v>0.26315789473684209</v>
      </c>
      <c r="F85" s="18">
        <v>9</v>
      </c>
      <c r="G85" s="16">
        <f t="shared" si="190"/>
        <v>0.47368421052631576</v>
      </c>
      <c r="H85" s="18">
        <v>4</v>
      </c>
      <c r="I85" s="16">
        <f t="shared" si="190"/>
        <v>0.21052631578947367</v>
      </c>
      <c r="J85" s="18">
        <v>1</v>
      </c>
      <c r="K85" s="16">
        <f t="shared" si="190"/>
        <v>5.2631578947368418E-2</v>
      </c>
      <c r="L85" s="18">
        <v>0</v>
      </c>
      <c r="M85" s="16">
        <f t="shared" si="195"/>
        <v>0</v>
      </c>
      <c r="N85" s="18">
        <f t="shared" si="191"/>
        <v>18</v>
      </c>
      <c r="O85" s="16">
        <f t="shared" si="192"/>
        <v>0.94736842105263153</v>
      </c>
      <c r="P85" s="32">
        <f t="shared" si="193"/>
        <v>2</v>
      </c>
    </row>
    <row r="86" spans="1:16" s="46" customFormat="1">
      <c r="A86" s="29" t="s">
        <v>33</v>
      </c>
      <c r="B86" s="29">
        <f>SUM(B72:B85)</f>
        <v>4010</v>
      </c>
      <c r="C86" s="34">
        <f t="shared" si="194"/>
        <v>4010</v>
      </c>
      <c r="D86" s="29">
        <f>SUM(D72:D85)</f>
        <v>1635</v>
      </c>
      <c r="E86" s="31">
        <f t="shared" si="190"/>
        <v>0.4077306733167082</v>
      </c>
      <c r="F86" s="29">
        <f>SUM(F72:F85)</f>
        <v>1094</v>
      </c>
      <c r="G86" s="31">
        <f t="shared" si="190"/>
        <v>0.27281795511221946</v>
      </c>
      <c r="H86" s="29">
        <f>SUM(H72:H85)</f>
        <v>828</v>
      </c>
      <c r="I86" s="31">
        <f t="shared" si="190"/>
        <v>0.20648379052369079</v>
      </c>
      <c r="J86" s="29">
        <f>SUM(J72:J85)</f>
        <v>324</v>
      </c>
      <c r="K86" s="31">
        <f t="shared" si="190"/>
        <v>8.0798004987531175E-2</v>
      </c>
      <c r="L86" s="29">
        <f>SUM(L72:L85)</f>
        <v>129</v>
      </c>
      <c r="M86" s="31">
        <f t="shared" si="195"/>
        <v>3.2169576059850373E-2</v>
      </c>
      <c r="N86" s="20">
        <f>SUM(D86,F86,H86)</f>
        <v>3557</v>
      </c>
      <c r="O86" s="31">
        <f>N86/$C86</f>
        <v>0.88703241895261842</v>
      </c>
      <c r="P86" s="37"/>
    </row>
    <row r="87" spans="1:16" s="12" customFormat="1" ht="12">
      <c r="A87" s="35" t="s">
        <v>19</v>
      </c>
      <c r="B87" s="47">
        <v>610</v>
      </c>
      <c r="C87" s="30">
        <v>610</v>
      </c>
      <c r="D87" s="18">
        <v>393</v>
      </c>
      <c r="E87" s="16">
        <f t="shared" si="190"/>
        <v>0.6442622950819672</v>
      </c>
      <c r="F87" s="18">
        <v>140</v>
      </c>
      <c r="G87" s="16">
        <f t="shared" si="190"/>
        <v>0.22950819672131148</v>
      </c>
      <c r="H87" s="18">
        <v>59</v>
      </c>
      <c r="I87" s="16">
        <f t="shared" si="190"/>
        <v>9.6721311475409841E-2</v>
      </c>
      <c r="J87" s="48">
        <v>15</v>
      </c>
      <c r="K87" s="16">
        <f t="shared" si="190"/>
        <v>2.4590163934426229E-2</v>
      </c>
      <c r="L87" s="18">
        <v>3</v>
      </c>
      <c r="M87" s="16">
        <f t="shared" si="195"/>
        <v>4.9180327868852463E-3</v>
      </c>
      <c r="N87" s="18">
        <f t="shared" ref="N87:N131" si="196">SUM(D87,F87,H87)</f>
        <v>592</v>
      </c>
      <c r="O87" s="16">
        <f t="shared" ref="O87:O132" si="197">N87/$C87</f>
        <v>0.97049180327868856</v>
      </c>
      <c r="P87" s="32">
        <f>RANK(O87,O$87:O$100,0)</f>
        <v>3</v>
      </c>
    </row>
    <row r="88" spans="1:16" s="12" customFormat="1" ht="12">
      <c r="A88" s="35" t="s">
        <v>20</v>
      </c>
      <c r="B88" s="33">
        <v>706</v>
      </c>
      <c r="C88" s="30">
        <v>706</v>
      </c>
      <c r="D88" s="18">
        <v>402</v>
      </c>
      <c r="E88" s="16">
        <f t="shared" si="190"/>
        <v>0.56940509915014159</v>
      </c>
      <c r="F88" s="18">
        <v>208</v>
      </c>
      <c r="G88" s="16">
        <f t="shared" si="190"/>
        <v>0.29461756373937675</v>
      </c>
      <c r="H88" s="18">
        <v>83</v>
      </c>
      <c r="I88" s="16">
        <f t="shared" si="190"/>
        <v>0.11756373937677053</v>
      </c>
      <c r="J88" s="18">
        <v>10</v>
      </c>
      <c r="K88" s="16">
        <f t="shared" si="190"/>
        <v>1.4164305949008499E-2</v>
      </c>
      <c r="L88" s="18">
        <v>3</v>
      </c>
      <c r="M88" s="16">
        <f t="shared" si="195"/>
        <v>4.24929178470255E-3</v>
      </c>
      <c r="N88" s="18">
        <f t="shared" si="196"/>
        <v>693</v>
      </c>
      <c r="O88" s="16">
        <f t="shared" si="197"/>
        <v>0.9815864022662889</v>
      </c>
      <c r="P88" s="32">
        <f t="shared" ref="P88:P100" si="198">RANK(O88,O$87:O$100,0)</f>
        <v>1</v>
      </c>
    </row>
    <row r="89" spans="1:16" s="12" customFormat="1" ht="12">
      <c r="A89" s="35" t="s">
        <v>21</v>
      </c>
      <c r="B89" s="17">
        <v>555</v>
      </c>
      <c r="C89" s="30">
        <v>555</v>
      </c>
      <c r="D89" s="18">
        <v>242</v>
      </c>
      <c r="E89" s="16">
        <f t="shared" si="190"/>
        <v>0.43603603603603602</v>
      </c>
      <c r="F89" s="18">
        <v>177</v>
      </c>
      <c r="G89" s="16">
        <f t="shared" si="190"/>
        <v>0.31891891891891894</v>
      </c>
      <c r="H89" s="18">
        <v>100</v>
      </c>
      <c r="I89" s="16">
        <f t="shared" si="190"/>
        <v>0.18018018018018017</v>
      </c>
      <c r="J89" s="48">
        <v>31</v>
      </c>
      <c r="K89" s="16">
        <f t="shared" si="190"/>
        <v>5.5855855855855854E-2</v>
      </c>
      <c r="L89" s="18">
        <v>5</v>
      </c>
      <c r="M89" s="16">
        <f t="shared" si="195"/>
        <v>9.0090090090090089E-3</v>
      </c>
      <c r="N89" s="18">
        <f t="shared" si="196"/>
        <v>519</v>
      </c>
      <c r="O89" s="16">
        <f t="shared" si="197"/>
        <v>0.93513513513513513</v>
      </c>
      <c r="P89" s="32">
        <f t="shared" si="198"/>
        <v>10</v>
      </c>
    </row>
    <row r="90" spans="1:16" s="12" customFormat="1" ht="12">
      <c r="A90" s="35" t="s">
        <v>22</v>
      </c>
      <c r="B90" s="17">
        <v>332</v>
      </c>
      <c r="C90" s="30">
        <v>332</v>
      </c>
      <c r="D90" s="18">
        <v>160</v>
      </c>
      <c r="E90" s="16">
        <f t="shared" si="190"/>
        <v>0.48192771084337349</v>
      </c>
      <c r="F90" s="18">
        <v>105</v>
      </c>
      <c r="G90" s="16">
        <f t="shared" si="190"/>
        <v>0.31626506024096385</v>
      </c>
      <c r="H90" s="18">
        <v>50</v>
      </c>
      <c r="I90" s="16">
        <f t="shared" si="190"/>
        <v>0.15060240963855423</v>
      </c>
      <c r="J90" s="18">
        <v>14</v>
      </c>
      <c r="K90" s="16">
        <f t="shared" si="190"/>
        <v>4.2168674698795178E-2</v>
      </c>
      <c r="L90" s="18">
        <v>3</v>
      </c>
      <c r="M90" s="16">
        <f t="shared" si="195"/>
        <v>9.0361445783132526E-3</v>
      </c>
      <c r="N90" s="18">
        <f t="shared" si="196"/>
        <v>315</v>
      </c>
      <c r="O90" s="16">
        <f t="shared" si="197"/>
        <v>0.9487951807228916</v>
      </c>
      <c r="P90" s="32">
        <f t="shared" si="198"/>
        <v>6</v>
      </c>
    </row>
    <row r="91" spans="1:16" s="12" customFormat="1" ht="12">
      <c r="A91" s="35" t="s">
        <v>23</v>
      </c>
      <c r="B91" s="17">
        <v>362</v>
      </c>
      <c r="C91" s="30">
        <v>362</v>
      </c>
      <c r="D91" s="18">
        <v>130</v>
      </c>
      <c r="E91" s="16">
        <f t="shared" si="190"/>
        <v>0.35911602209944754</v>
      </c>
      <c r="F91" s="18">
        <v>144</v>
      </c>
      <c r="G91" s="16">
        <f t="shared" si="190"/>
        <v>0.39779005524861877</v>
      </c>
      <c r="H91" s="18">
        <v>70</v>
      </c>
      <c r="I91" s="16">
        <f t="shared" si="190"/>
        <v>0.19337016574585636</v>
      </c>
      <c r="J91" s="42">
        <v>16</v>
      </c>
      <c r="K91" s="16">
        <f t="shared" si="190"/>
        <v>4.4198895027624308E-2</v>
      </c>
      <c r="L91" s="18">
        <v>2</v>
      </c>
      <c r="M91" s="16">
        <f t="shared" si="195"/>
        <v>5.5248618784530384E-3</v>
      </c>
      <c r="N91" s="18">
        <f t="shared" si="196"/>
        <v>344</v>
      </c>
      <c r="O91" s="16">
        <f t="shared" si="197"/>
        <v>0.95027624309392267</v>
      </c>
      <c r="P91" s="32">
        <f t="shared" si="198"/>
        <v>5</v>
      </c>
    </row>
    <row r="92" spans="1:16" s="12" customFormat="1" ht="12">
      <c r="A92" s="36" t="s">
        <v>24</v>
      </c>
      <c r="B92" s="17">
        <v>260</v>
      </c>
      <c r="C92" s="30">
        <f t="shared" si="194"/>
        <v>260</v>
      </c>
      <c r="D92" s="18">
        <v>151</v>
      </c>
      <c r="E92" s="16">
        <f t="shared" si="190"/>
        <v>0.58076923076923082</v>
      </c>
      <c r="F92" s="18">
        <v>72</v>
      </c>
      <c r="G92" s="16">
        <f t="shared" si="190"/>
        <v>0.27692307692307694</v>
      </c>
      <c r="H92" s="18">
        <v>30</v>
      </c>
      <c r="I92" s="16">
        <f t="shared" si="190"/>
        <v>0.11538461538461539</v>
      </c>
      <c r="J92" s="48">
        <v>6</v>
      </c>
      <c r="K92" s="16">
        <f t="shared" si="190"/>
        <v>2.3076923076923078E-2</v>
      </c>
      <c r="L92" s="18">
        <v>1</v>
      </c>
      <c r="M92" s="16">
        <f t="shared" si="195"/>
        <v>3.8461538461538464E-3</v>
      </c>
      <c r="N92" s="18">
        <f t="shared" si="196"/>
        <v>253</v>
      </c>
      <c r="O92" s="16">
        <f t="shared" si="197"/>
        <v>0.97307692307692306</v>
      </c>
      <c r="P92" s="32">
        <f t="shared" si="198"/>
        <v>2</v>
      </c>
    </row>
    <row r="93" spans="1:16" s="12" customFormat="1" ht="12">
      <c r="A93" s="36" t="s">
        <v>25</v>
      </c>
      <c r="B93" s="17">
        <v>267</v>
      </c>
      <c r="C93" s="30">
        <f t="shared" si="194"/>
        <v>267</v>
      </c>
      <c r="D93" s="18">
        <v>58</v>
      </c>
      <c r="E93" s="16">
        <f t="shared" si="190"/>
        <v>0.21722846441947566</v>
      </c>
      <c r="F93" s="18">
        <v>113</v>
      </c>
      <c r="G93" s="16">
        <f t="shared" si="190"/>
        <v>0.42322097378277151</v>
      </c>
      <c r="H93" s="18">
        <v>81</v>
      </c>
      <c r="I93" s="16">
        <f t="shared" si="190"/>
        <v>0.30337078651685395</v>
      </c>
      <c r="J93" s="18">
        <v>15</v>
      </c>
      <c r="K93" s="16">
        <f t="shared" si="190"/>
        <v>5.6179775280898875E-2</v>
      </c>
      <c r="L93" s="18">
        <v>0</v>
      </c>
      <c r="M93" s="16">
        <f t="shared" si="195"/>
        <v>0</v>
      </c>
      <c r="N93" s="18">
        <f t="shared" si="196"/>
        <v>252</v>
      </c>
      <c r="O93" s="16">
        <f t="shared" si="197"/>
        <v>0.9438202247191011</v>
      </c>
      <c r="P93" s="32">
        <f t="shared" si="198"/>
        <v>9</v>
      </c>
    </row>
    <row r="94" spans="1:16" s="12" customFormat="1" ht="12">
      <c r="A94" s="35" t="s">
        <v>26</v>
      </c>
      <c r="B94" s="17">
        <v>113</v>
      </c>
      <c r="C94" s="30">
        <f t="shared" si="194"/>
        <v>113</v>
      </c>
      <c r="D94" s="18">
        <v>42</v>
      </c>
      <c r="E94" s="16">
        <f t="shared" si="190"/>
        <v>0.37168141592920356</v>
      </c>
      <c r="F94" s="18">
        <v>41</v>
      </c>
      <c r="G94" s="16">
        <f t="shared" si="190"/>
        <v>0.36283185840707965</v>
      </c>
      <c r="H94" s="18">
        <v>24</v>
      </c>
      <c r="I94" s="16">
        <f t="shared" si="190"/>
        <v>0.21238938053097345</v>
      </c>
      <c r="J94" s="48">
        <v>4</v>
      </c>
      <c r="K94" s="16">
        <f t="shared" si="190"/>
        <v>3.5398230088495575E-2</v>
      </c>
      <c r="L94" s="18">
        <v>2</v>
      </c>
      <c r="M94" s="16">
        <f t="shared" si="195"/>
        <v>1.7699115044247787E-2</v>
      </c>
      <c r="N94" s="18">
        <f t="shared" si="196"/>
        <v>107</v>
      </c>
      <c r="O94" s="16">
        <f t="shared" si="197"/>
        <v>0.94690265486725667</v>
      </c>
      <c r="P94" s="32">
        <f t="shared" si="198"/>
        <v>7</v>
      </c>
    </row>
    <row r="95" spans="1:16" s="12" customFormat="1" ht="12">
      <c r="A95" s="35" t="s">
        <v>27</v>
      </c>
      <c r="B95" s="33">
        <v>159</v>
      </c>
      <c r="C95" s="30">
        <f t="shared" si="194"/>
        <v>159</v>
      </c>
      <c r="D95" s="18">
        <v>49</v>
      </c>
      <c r="E95" s="16">
        <f t="shared" si="190"/>
        <v>0.3081761006289308</v>
      </c>
      <c r="F95" s="18">
        <v>52</v>
      </c>
      <c r="G95" s="16">
        <f t="shared" si="190"/>
        <v>0.32704402515723269</v>
      </c>
      <c r="H95" s="18">
        <v>40</v>
      </c>
      <c r="I95" s="16">
        <f t="shared" si="190"/>
        <v>0.25157232704402516</v>
      </c>
      <c r="J95" s="18">
        <v>12</v>
      </c>
      <c r="K95" s="16">
        <f t="shared" si="190"/>
        <v>7.5471698113207544E-2</v>
      </c>
      <c r="L95" s="18">
        <v>6</v>
      </c>
      <c r="M95" s="16">
        <f t="shared" si="195"/>
        <v>3.7735849056603772E-2</v>
      </c>
      <c r="N95" s="18">
        <f t="shared" si="196"/>
        <v>141</v>
      </c>
      <c r="O95" s="16">
        <f t="shared" si="197"/>
        <v>0.8867924528301887</v>
      </c>
      <c r="P95" s="32">
        <f t="shared" si="198"/>
        <v>13</v>
      </c>
    </row>
    <row r="96" spans="1:16" s="12" customFormat="1" ht="12">
      <c r="A96" s="35" t="s">
        <v>28</v>
      </c>
      <c r="B96" s="47">
        <f>D96+F96+H96+J96+L96</f>
        <v>94</v>
      </c>
      <c r="C96" s="30">
        <f>SUM(D96,F96,H96,J96,L96)</f>
        <v>94</v>
      </c>
      <c r="D96" s="18">
        <v>24</v>
      </c>
      <c r="E96" s="16">
        <f t="shared" si="190"/>
        <v>0.25531914893617019</v>
      </c>
      <c r="F96" s="18">
        <v>33</v>
      </c>
      <c r="G96" s="16">
        <f t="shared" si="190"/>
        <v>0.35106382978723405</v>
      </c>
      <c r="H96" s="18">
        <v>27</v>
      </c>
      <c r="I96" s="16">
        <f t="shared" si="190"/>
        <v>0.28723404255319152</v>
      </c>
      <c r="J96" s="48">
        <v>7</v>
      </c>
      <c r="K96" s="16">
        <f t="shared" si="190"/>
        <v>7.4468085106382975E-2</v>
      </c>
      <c r="L96" s="18">
        <v>3</v>
      </c>
      <c r="M96" s="16">
        <f t="shared" si="195"/>
        <v>3.1914893617021274E-2</v>
      </c>
      <c r="N96" s="18">
        <f t="shared" si="196"/>
        <v>84</v>
      </c>
      <c r="O96" s="16">
        <f t="shared" si="197"/>
        <v>0.8936170212765957</v>
      </c>
      <c r="P96" s="32">
        <f t="shared" si="198"/>
        <v>11</v>
      </c>
    </row>
    <row r="97" spans="1:16" s="12" customFormat="1" ht="12">
      <c r="A97" s="35" t="s">
        <v>29</v>
      </c>
      <c r="B97" s="17">
        <v>194</v>
      </c>
      <c r="C97" s="30">
        <v>194</v>
      </c>
      <c r="D97" s="18">
        <v>66</v>
      </c>
      <c r="E97" s="16">
        <f t="shared" si="190"/>
        <v>0.34020618556701032</v>
      </c>
      <c r="F97" s="18">
        <v>57</v>
      </c>
      <c r="G97" s="16">
        <f t="shared" si="190"/>
        <v>0.29381443298969073</v>
      </c>
      <c r="H97" s="18">
        <v>62</v>
      </c>
      <c r="I97" s="16">
        <f t="shared" si="190"/>
        <v>0.31958762886597936</v>
      </c>
      <c r="J97" s="48">
        <v>8</v>
      </c>
      <c r="K97" s="16">
        <f t="shared" si="190"/>
        <v>4.1237113402061855E-2</v>
      </c>
      <c r="L97" s="18">
        <v>1</v>
      </c>
      <c r="M97" s="16">
        <f t="shared" si="195"/>
        <v>5.1546391752577319E-3</v>
      </c>
      <c r="N97" s="18">
        <f t="shared" si="196"/>
        <v>185</v>
      </c>
      <c r="O97" s="16">
        <f t="shared" si="197"/>
        <v>0.95360824742268047</v>
      </c>
      <c r="P97" s="32">
        <f t="shared" si="198"/>
        <v>4</v>
      </c>
    </row>
    <row r="98" spans="1:16" s="12" customFormat="1" ht="12">
      <c r="A98" s="35" t="s">
        <v>30</v>
      </c>
      <c r="B98" s="17">
        <v>324</v>
      </c>
      <c r="C98" s="30">
        <v>324</v>
      </c>
      <c r="D98" s="18">
        <v>159</v>
      </c>
      <c r="E98" s="16">
        <f t="shared" si="190"/>
        <v>0.49074074074074076</v>
      </c>
      <c r="F98" s="18">
        <v>101</v>
      </c>
      <c r="G98" s="16">
        <f t="shared" si="190"/>
        <v>0.31172839506172839</v>
      </c>
      <c r="H98" s="18">
        <v>46</v>
      </c>
      <c r="I98" s="16">
        <f t="shared" si="190"/>
        <v>0.1419753086419753</v>
      </c>
      <c r="J98" s="42">
        <v>15</v>
      </c>
      <c r="K98" s="16">
        <f t="shared" si="190"/>
        <v>4.6296296296296294E-2</v>
      </c>
      <c r="L98" s="18">
        <v>3</v>
      </c>
      <c r="M98" s="16">
        <f t="shared" si="195"/>
        <v>9.2592592592592587E-3</v>
      </c>
      <c r="N98" s="18">
        <f t="shared" si="196"/>
        <v>306</v>
      </c>
      <c r="O98" s="16">
        <f t="shared" si="197"/>
        <v>0.94444444444444442</v>
      </c>
      <c r="P98" s="32">
        <f t="shared" si="198"/>
        <v>8</v>
      </c>
    </row>
    <row r="99" spans="1:16" s="12" customFormat="1" ht="12">
      <c r="A99" s="35" t="s">
        <v>31</v>
      </c>
      <c r="B99" s="17">
        <v>99</v>
      </c>
      <c r="C99" s="30">
        <v>99</v>
      </c>
      <c r="D99" s="18">
        <v>30</v>
      </c>
      <c r="E99" s="16">
        <f t="shared" si="190"/>
        <v>0.30303030303030304</v>
      </c>
      <c r="F99" s="18">
        <v>30</v>
      </c>
      <c r="G99" s="16">
        <f t="shared" si="190"/>
        <v>0.30303030303030304</v>
      </c>
      <c r="H99" s="18">
        <v>28</v>
      </c>
      <c r="I99" s="16">
        <f t="shared" si="190"/>
        <v>0.28282828282828282</v>
      </c>
      <c r="J99" s="18">
        <v>10</v>
      </c>
      <c r="K99" s="16">
        <f t="shared" si="190"/>
        <v>0.10101010101010101</v>
      </c>
      <c r="L99" s="18">
        <v>1</v>
      </c>
      <c r="M99" s="16">
        <f t="shared" si="195"/>
        <v>1.0101010101010102E-2</v>
      </c>
      <c r="N99" s="18">
        <f t="shared" si="196"/>
        <v>88</v>
      </c>
      <c r="O99" s="16">
        <f t="shared" si="197"/>
        <v>0.88888888888888884</v>
      </c>
      <c r="P99" s="32">
        <f t="shared" si="198"/>
        <v>12</v>
      </c>
    </row>
    <row r="100" spans="1:16" s="12" customFormat="1" ht="12">
      <c r="A100" s="35" t="s">
        <v>32</v>
      </c>
      <c r="B100" s="33">
        <v>22</v>
      </c>
      <c r="C100" s="30">
        <v>22</v>
      </c>
      <c r="D100" s="18">
        <v>6</v>
      </c>
      <c r="E100" s="16">
        <f t="shared" si="190"/>
        <v>0.27272727272727271</v>
      </c>
      <c r="F100" s="18">
        <v>3</v>
      </c>
      <c r="G100" s="16">
        <f t="shared" si="190"/>
        <v>0.13636363636363635</v>
      </c>
      <c r="H100" s="18">
        <v>7</v>
      </c>
      <c r="I100" s="16">
        <f t="shared" si="190"/>
        <v>0.31818181818181818</v>
      </c>
      <c r="J100" s="18">
        <v>6</v>
      </c>
      <c r="K100" s="16">
        <f t="shared" si="190"/>
        <v>0.27272727272727271</v>
      </c>
      <c r="L100" s="18">
        <v>0</v>
      </c>
      <c r="M100" s="16">
        <f t="shared" si="195"/>
        <v>0</v>
      </c>
      <c r="N100" s="18">
        <f t="shared" si="196"/>
        <v>16</v>
      </c>
      <c r="O100" s="16">
        <f t="shared" si="197"/>
        <v>0.72727272727272729</v>
      </c>
      <c r="P100" s="32">
        <f t="shared" si="198"/>
        <v>14</v>
      </c>
    </row>
    <row r="101" spans="1:16" s="46" customFormat="1">
      <c r="A101" s="29" t="s">
        <v>34</v>
      </c>
      <c r="B101" s="29">
        <f>SUM(B87:B100)</f>
        <v>4097</v>
      </c>
      <c r="C101" s="34">
        <f t="shared" ref="C101:C132" si="199">SUM(D101,F101,H101,J101,L101)</f>
        <v>4097</v>
      </c>
      <c r="D101" s="29">
        <f>SUM(D87:D100)</f>
        <v>1912</v>
      </c>
      <c r="E101" s="31">
        <f t="shared" si="190"/>
        <v>0.46668293873566025</v>
      </c>
      <c r="F101" s="29">
        <f>SUM(F87:F100)</f>
        <v>1276</v>
      </c>
      <c r="G101" s="31">
        <f t="shared" si="190"/>
        <v>0.31144740053697828</v>
      </c>
      <c r="H101" s="29">
        <f>SUM(H87:H100)</f>
        <v>707</v>
      </c>
      <c r="I101" s="31">
        <f t="shared" si="190"/>
        <v>0.17256529167683671</v>
      </c>
      <c r="J101" s="29">
        <f>SUM(J87:J100)</f>
        <v>169</v>
      </c>
      <c r="K101" s="31">
        <f t="shared" si="190"/>
        <v>4.124969489870637E-2</v>
      </c>
      <c r="L101" s="29">
        <f>SUM(L87:L100)</f>
        <v>33</v>
      </c>
      <c r="M101" s="31">
        <f t="shared" si="195"/>
        <v>8.0546741518184028E-3</v>
      </c>
      <c r="N101" s="20">
        <f t="shared" si="196"/>
        <v>3895</v>
      </c>
      <c r="O101" s="31">
        <f t="shared" si="197"/>
        <v>0.95069563094947518</v>
      </c>
      <c r="P101" s="37"/>
    </row>
    <row r="102" spans="1:16" s="12" customFormat="1" ht="12">
      <c r="A102" s="35" t="s">
        <v>19</v>
      </c>
      <c r="B102" s="47">
        <v>495</v>
      </c>
      <c r="C102" s="30">
        <f t="shared" si="199"/>
        <v>495</v>
      </c>
      <c r="D102" s="18">
        <v>286</v>
      </c>
      <c r="E102" s="16">
        <f t="shared" si="190"/>
        <v>0.57777777777777772</v>
      </c>
      <c r="F102" s="18">
        <v>125</v>
      </c>
      <c r="G102" s="16">
        <f t="shared" si="190"/>
        <v>0.25252525252525254</v>
      </c>
      <c r="H102" s="18">
        <v>65</v>
      </c>
      <c r="I102" s="16">
        <f t="shared" si="190"/>
        <v>0.13131313131313133</v>
      </c>
      <c r="J102" s="48">
        <v>17</v>
      </c>
      <c r="K102" s="16">
        <f t="shared" si="190"/>
        <v>3.4343434343434343E-2</v>
      </c>
      <c r="L102" s="18">
        <v>2</v>
      </c>
      <c r="M102" s="16">
        <f t="shared" si="195"/>
        <v>4.0404040404040404E-3</v>
      </c>
      <c r="N102" s="18">
        <f t="shared" si="196"/>
        <v>476</v>
      </c>
      <c r="O102" s="16">
        <f t="shared" si="197"/>
        <v>0.96161616161616159</v>
      </c>
      <c r="P102" s="32">
        <f>RANK(O102,O$102:O$115,0)</f>
        <v>3</v>
      </c>
    </row>
    <row r="103" spans="1:16" s="12" customFormat="1" ht="12">
      <c r="A103" s="35" t="s">
        <v>20</v>
      </c>
      <c r="B103" s="33">
        <v>470</v>
      </c>
      <c r="C103" s="30">
        <v>470</v>
      </c>
      <c r="D103" s="18">
        <v>236</v>
      </c>
      <c r="E103" s="16">
        <f t="shared" si="190"/>
        <v>0.50212765957446803</v>
      </c>
      <c r="F103" s="18">
        <v>160</v>
      </c>
      <c r="G103" s="16">
        <f t="shared" si="190"/>
        <v>0.34042553191489361</v>
      </c>
      <c r="H103" s="18">
        <v>66</v>
      </c>
      <c r="I103" s="16">
        <f t="shared" si="190"/>
        <v>0.14042553191489363</v>
      </c>
      <c r="J103" s="18">
        <v>6</v>
      </c>
      <c r="K103" s="16">
        <f t="shared" si="190"/>
        <v>1.276595744680851E-2</v>
      </c>
      <c r="L103" s="18">
        <v>2</v>
      </c>
      <c r="M103" s="16">
        <f t="shared" si="195"/>
        <v>4.2553191489361703E-3</v>
      </c>
      <c r="N103" s="18">
        <f t="shared" si="196"/>
        <v>462</v>
      </c>
      <c r="O103" s="16">
        <f t="shared" si="197"/>
        <v>0.98297872340425529</v>
      </c>
      <c r="P103" s="32">
        <f t="shared" ref="P103:P115" si="200">RANK(O103,O$102:O$115,0)</f>
        <v>1</v>
      </c>
    </row>
    <row r="104" spans="1:16" s="12" customFormat="1" ht="12">
      <c r="A104" s="35" t="s">
        <v>21</v>
      </c>
      <c r="B104" s="17">
        <v>329</v>
      </c>
      <c r="C104" s="30">
        <v>329</v>
      </c>
      <c r="D104" s="18">
        <v>139</v>
      </c>
      <c r="E104" s="16">
        <f t="shared" si="190"/>
        <v>0.42249240121580545</v>
      </c>
      <c r="F104" s="18">
        <v>80</v>
      </c>
      <c r="G104" s="16">
        <f t="shared" si="190"/>
        <v>0.24316109422492402</v>
      </c>
      <c r="H104" s="18">
        <v>64</v>
      </c>
      <c r="I104" s="16">
        <f t="shared" si="190"/>
        <v>0.19452887537993921</v>
      </c>
      <c r="J104" s="48">
        <v>26</v>
      </c>
      <c r="K104" s="16">
        <f t="shared" si="190"/>
        <v>7.9027355623100301E-2</v>
      </c>
      <c r="L104" s="18">
        <v>20</v>
      </c>
      <c r="M104" s="16">
        <f t="shared" si="195"/>
        <v>6.0790273556231005E-2</v>
      </c>
      <c r="N104" s="18">
        <f t="shared" si="196"/>
        <v>283</v>
      </c>
      <c r="O104" s="16">
        <f t="shared" si="197"/>
        <v>0.86018237082066873</v>
      </c>
      <c r="P104" s="32">
        <f t="shared" si="200"/>
        <v>10</v>
      </c>
    </row>
    <row r="105" spans="1:16" s="12" customFormat="1" ht="12">
      <c r="A105" s="35" t="s">
        <v>22</v>
      </c>
      <c r="B105" s="17">
        <v>377</v>
      </c>
      <c r="C105" s="30">
        <v>377</v>
      </c>
      <c r="D105" s="18">
        <v>136</v>
      </c>
      <c r="E105" s="16">
        <f t="shared" si="190"/>
        <v>0.36074270557029176</v>
      </c>
      <c r="F105" s="18">
        <v>119</v>
      </c>
      <c r="G105" s="16">
        <f t="shared" si="190"/>
        <v>0.3156498673740053</v>
      </c>
      <c r="H105" s="18">
        <v>80</v>
      </c>
      <c r="I105" s="16">
        <f t="shared" si="190"/>
        <v>0.21220159151193635</v>
      </c>
      <c r="J105" s="18">
        <v>33</v>
      </c>
      <c r="K105" s="16">
        <f t="shared" si="190"/>
        <v>8.7533156498673742E-2</v>
      </c>
      <c r="L105" s="18">
        <v>9</v>
      </c>
      <c r="M105" s="16">
        <f t="shared" si="195"/>
        <v>2.3872679045092837E-2</v>
      </c>
      <c r="N105" s="18">
        <f t="shared" si="196"/>
        <v>335</v>
      </c>
      <c r="O105" s="16">
        <f t="shared" si="197"/>
        <v>0.8885941644562334</v>
      </c>
      <c r="P105" s="32">
        <f t="shared" si="200"/>
        <v>6</v>
      </c>
    </row>
    <row r="106" spans="1:16" s="12" customFormat="1" ht="12">
      <c r="A106" s="35" t="s">
        <v>23</v>
      </c>
      <c r="B106" s="17">
        <v>295</v>
      </c>
      <c r="C106" s="30">
        <v>295</v>
      </c>
      <c r="D106" s="18">
        <v>100</v>
      </c>
      <c r="E106" s="16">
        <f t="shared" si="190"/>
        <v>0.33898305084745761</v>
      </c>
      <c r="F106" s="18">
        <v>104</v>
      </c>
      <c r="G106" s="16">
        <f t="shared" si="190"/>
        <v>0.35254237288135593</v>
      </c>
      <c r="H106" s="18">
        <v>70</v>
      </c>
      <c r="I106" s="16">
        <f t="shared" si="190"/>
        <v>0.23728813559322035</v>
      </c>
      <c r="J106" s="42">
        <v>20</v>
      </c>
      <c r="K106" s="16">
        <f t="shared" si="190"/>
        <v>6.7796610169491525E-2</v>
      </c>
      <c r="L106" s="18">
        <v>1</v>
      </c>
      <c r="M106" s="16">
        <f t="shared" si="195"/>
        <v>3.3898305084745762E-3</v>
      </c>
      <c r="N106" s="18">
        <f t="shared" si="196"/>
        <v>274</v>
      </c>
      <c r="O106" s="16">
        <f t="shared" si="197"/>
        <v>0.92881355932203391</v>
      </c>
      <c r="P106" s="32">
        <f t="shared" si="200"/>
        <v>4</v>
      </c>
    </row>
    <row r="107" spans="1:16" s="12" customFormat="1" ht="12">
      <c r="A107" s="36" t="s">
        <v>24</v>
      </c>
      <c r="B107" s="17">
        <v>241</v>
      </c>
      <c r="C107" s="30">
        <f t="shared" si="199"/>
        <v>241</v>
      </c>
      <c r="D107" s="18">
        <v>130</v>
      </c>
      <c r="E107" s="16">
        <f t="shared" si="190"/>
        <v>0.53941908713692943</v>
      </c>
      <c r="F107" s="18">
        <v>72</v>
      </c>
      <c r="G107" s="16">
        <f t="shared" si="190"/>
        <v>0.29875518672199169</v>
      </c>
      <c r="H107" s="18">
        <v>30</v>
      </c>
      <c r="I107" s="16">
        <f t="shared" si="190"/>
        <v>0.12448132780082988</v>
      </c>
      <c r="J107" s="48">
        <v>7</v>
      </c>
      <c r="K107" s="16">
        <f t="shared" si="190"/>
        <v>2.9045643153526972E-2</v>
      </c>
      <c r="L107" s="18">
        <v>2</v>
      </c>
      <c r="M107" s="16">
        <f t="shared" si="195"/>
        <v>8.2987551867219917E-3</v>
      </c>
      <c r="N107" s="18">
        <f t="shared" si="196"/>
        <v>232</v>
      </c>
      <c r="O107" s="16">
        <f t="shared" si="197"/>
        <v>0.96265560165975106</v>
      </c>
      <c r="P107" s="32">
        <f t="shared" si="200"/>
        <v>2</v>
      </c>
    </row>
    <row r="108" spans="1:16" s="12" customFormat="1" ht="12">
      <c r="A108" s="36" t="s">
        <v>25</v>
      </c>
      <c r="B108" s="17">
        <v>242</v>
      </c>
      <c r="C108" s="30">
        <f t="shared" si="199"/>
        <v>242</v>
      </c>
      <c r="D108" s="18">
        <v>35</v>
      </c>
      <c r="E108" s="16">
        <f t="shared" si="190"/>
        <v>0.14462809917355371</v>
      </c>
      <c r="F108" s="18">
        <v>88</v>
      </c>
      <c r="G108" s="16">
        <f t="shared" si="190"/>
        <v>0.36363636363636365</v>
      </c>
      <c r="H108" s="18">
        <v>98</v>
      </c>
      <c r="I108" s="16">
        <f t="shared" si="190"/>
        <v>0.4049586776859504</v>
      </c>
      <c r="J108" s="18">
        <v>17</v>
      </c>
      <c r="K108" s="16">
        <f t="shared" si="190"/>
        <v>7.0247933884297523E-2</v>
      </c>
      <c r="L108" s="18">
        <v>4</v>
      </c>
      <c r="M108" s="16">
        <f t="shared" si="195"/>
        <v>1.6528925619834711E-2</v>
      </c>
      <c r="N108" s="18">
        <f t="shared" si="196"/>
        <v>221</v>
      </c>
      <c r="O108" s="16">
        <f t="shared" si="197"/>
        <v>0.91322314049586772</v>
      </c>
      <c r="P108" s="32">
        <f t="shared" si="200"/>
        <v>5</v>
      </c>
    </row>
    <row r="109" spans="1:16" s="12" customFormat="1" ht="12">
      <c r="A109" s="35" t="s">
        <v>26</v>
      </c>
      <c r="B109" s="17">
        <v>126</v>
      </c>
      <c r="C109" s="30">
        <f t="shared" si="199"/>
        <v>126</v>
      </c>
      <c r="D109" s="18">
        <v>35</v>
      </c>
      <c r="E109" s="16">
        <f t="shared" si="190"/>
        <v>0.27777777777777779</v>
      </c>
      <c r="F109" s="18">
        <v>37</v>
      </c>
      <c r="G109" s="16">
        <f t="shared" si="190"/>
        <v>0.29365079365079366</v>
      </c>
      <c r="H109" s="18">
        <v>34</v>
      </c>
      <c r="I109" s="16">
        <f t="shared" si="190"/>
        <v>0.26984126984126983</v>
      </c>
      <c r="J109" s="48">
        <v>12</v>
      </c>
      <c r="K109" s="16">
        <f t="shared" si="190"/>
        <v>9.5238095238095233E-2</v>
      </c>
      <c r="L109" s="18">
        <v>8</v>
      </c>
      <c r="M109" s="16">
        <f t="shared" si="195"/>
        <v>6.3492063492063489E-2</v>
      </c>
      <c r="N109" s="18">
        <f t="shared" si="196"/>
        <v>106</v>
      </c>
      <c r="O109" s="16">
        <f t="shared" si="197"/>
        <v>0.84126984126984128</v>
      </c>
      <c r="P109" s="32">
        <f t="shared" si="200"/>
        <v>11</v>
      </c>
    </row>
    <row r="110" spans="1:16" s="12" customFormat="1" ht="12">
      <c r="A110" s="35" t="s">
        <v>27</v>
      </c>
      <c r="B110" s="33">
        <v>149</v>
      </c>
      <c r="C110" s="30">
        <f t="shared" si="199"/>
        <v>149</v>
      </c>
      <c r="D110" s="18">
        <v>58</v>
      </c>
      <c r="E110" s="16">
        <f t="shared" si="190"/>
        <v>0.38926174496644295</v>
      </c>
      <c r="F110" s="18">
        <v>46</v>
      </c>
      <c r="G110" s="16">
        <f t="shared" si="190"/>
        <v>0.3087248322147651</v>
      </c>
      <c r="H110" s="18">
        <v>28</v>
      </c>
      <c r="I110" s="16">
        <f t="shared" si="190"/>
        <v>0.18791946308724833</v>
      </c>
      <c r="J110" s="18">
        <v>12</v>
      </c>
      <c r="K110" s="16">
        <f t="shared" si="190"/>
        <v>8.0536912751677847E-2</v>
      </c>
      <c r="L110" s="18">
        <v>5</v>
      </c>
      <c r="M110" s="16">
        <f t="shared" si="195"/>
        <v>3.3557046979865772E-2</v>
      </c>
      <c r="N110" s="18">
        <f t="shared" si="196"/>
        <v>132</v>
      </c>
      <c r="O110" s="16">
        <f t="shared" si="197"/>
        <v>0.88590604026845643</v>
      </c>
      <c r="P110" s="32">
        <f t="shared" si="200"/>
        <v>7</v>
      </c>
    </row>
    <row r="111" spans="1:16" s="12" customFormat="1" ht="12">
      <c r="A111" s="35" t="s">
        <v>28</v>
      </c>
      <c r="B111" s="47">
        <v>75</v>
      </c>
      <c r="C111" s="30">
        <f>SUM(D111,F111,H111,J111,L111)</f>
        <v>75</v>
      </c>
      <c r="D111" s="18">
        <v>20</v>
      </c>
      <c r="E111" s="16">
        <f t="shared" si="190"/>
        <v>0.26666666666666666</v>
      </c>
      <c r="F111" s="18">
        <v>11</v>
      </c>
      <c r="G111" s="16">
        <f t="shared" si="190"/>
        <v>0.14666666666666667</v>
      </c>
      <c r="H111" s="18">
        <v>14</v>
      </c>
      <c r="I111" s="16">
        <f t="shared" si="190"/>
        <v>0.18666666666666668</v>
      </c>
      <c r="J111" s="48">
        <v>13</v>
      </c>
      <c r="K111" s="16">
        <f t="shared" si="190"/>
        <v>0.17333333333333334</v>
      </c>
      <c r="L111" s="18">
        <v>17</v>
      </c>
      <c r="M111" s="16">
        <f t="shared" si="195"/>
        <v>0.22666666666666666</v>
      </c>
      <c r="N111" s="18">
        <f t="shared" si="196"/>
        <v>45</v>
      </c>
      <c r="O111" s="16">
        <f t="shared" si="197"/>
        <v>0.6</v>
      </c>
      <c r="P111" s="32">
        <f t="shared" si="200"/>
        <v>14</v>
      </c>
    </row>
    <row r="112" spans="1:16" s="12" customFormat="1" ht="12">
      <c r="A112" s="35" t="s">
        <v>29</v>
      </c>
      <c r="B112" s="17">
        <v>131</v>
      </c>
      <c r="C112" s="30">
        <v>131</v>
      </c>
      <c r="D112" s="18">
        <v>40</v>
      </c>
      <c r="E112" s="16">
        <f t="shared" si="190"/>
        <v>0.30534351145038169</v>
      </c>
      <c r="F112" s="18">
        <v>42</v>
      </c>
      <c r="G112" s="16">
        <f t="shared" si="190"/>
        <v>0.32061068702290074</v>
      </c>
      <c r="H112" s="18">
        <v>34</v>
      </c>
      <c r="I112" s="16">
        <f t="shared" si="190"/>
        <v>0.25954198473282442</v>
      </c>
      <c r="J112" s="48">
        <v>11</v>
      </c>
      <c r="K112" s="16">
        <f t="shared" si="190"/>
        <v>8.3969465648854963E-2</v>
      </c>
      <c r="L112" s="18">
        <v>4</v>
      </c>
      <c r="M112" s="16">
        <f t="shared" si="195"/>
        <v>3.0534351145038167E-2</v>
      </c>
      <c r="N112" s="18">
        <f t="shared" si="196"/>
        <v>116</v>
      </c>
      <c r="O112" s="16">
        <f t="shared" si="197"/>
        <v>0.8854961832061069</v>
      </c>
      <c r="P112" s="32">
        <f t="shared" si="200"/>
        <v>8</v>
      </c>
    </row>
    <row r="113" spans="1:16" s="12" customFormat="1" ht="12">
      <c r="A113" s="35" t="s">
        <v>30</v>
      </c>
      <c r="B113" s="17">
        <v>311</v>
      </c>
      <c r="C113" s="30">
        <v>311</v>
      </c>
      <c r="D113" s="18">
        <v>134</v>
      </c>
      <c r="E113" s="16">
        <f t="shared" si="190"/>
        <v>0.43086816720257237</v>
      </c>
      <c r="F113" s="18">
        <v>83</v>
      </c>
      <c r="G113" s="16">
        <f t="shared" si="190"/>
        <v>0.26688102893890675</v>
      </c>
      <c r="H113" s="18">
        <v>57</v>
      </c>
      <c r="I113" s="16">
        <f t="shared" si="190"/>
        <v>0.18327974276527331</v>
      </c>
      <c r="J113" s="42">
        <v>26</v>
      </c>
      <c r="K113" s="16">
        <f t="shared" si="190"/>
        <v>8.3601286173633438E-2</v>
      </c>
      <c r="L113" s="18">
        <v>11</v>
      </c>
      <c r="M113" s="16">
        <f t="shared" si="195"/>
        <v>3.5369774919614148E-2</v>
      </c>
      <c r="N113" s="18">
        <f t="shared" si="196"/>
        <v>274</v>
      </c>
      <c r="O113" s="16">
        <f t="shared" si="197"/>
        <v>0.88102893890675238</v>
      </c>
      <c r="P113" s="32">
        <f t="shared" si="200"/>
        <v>9</v>
      </c>
    </row>
    <row r="114" spans="1:16" s="12" customFormat="1" ht="12">
      <c r="A114" s="35" t="s">
        <v>31</v>
      </c>
      <c r="B114" s="17">
        <v>85</v>
      </c>
      <c r="C114" s="30">
        <v>85</v>
      </c>
      <c r="D114" s="18">
        <v>20</v>
      </c>
      <c r="E114" s="16">
        <f t="shared" si="190"/>
        <v>0.23529411764705882</v>
      </c>
      <c r="F114" s="18">
        <v>19</v>
      </c>
      <c r="G114" s="16">
        <f t="shared" si="190"/>
        <v>0.22352941176470589</v>
      </c>
      <c r="H114" s="18">
        <v>29</v>
      </c>
      <c r="I114" s="16">
        <f t="shared" si="190"/>
        <v>0.3411764705882353</v>
      </c>
      <c r="J114" s="18">
        <v>13</v>
      </c>
      <c r="K114" s="16">
        <f t="shared" si="190"/>
        <v>0.15294117647058825</v>
      </c>
      <c r="L114" s="18">
        <v>4</v>
      </c>
      <c r="M114" s="16">
        <f t="shared" si="195"/>
        <v>4.7058823529411764E-2</v>
      </c>
      <c r="N114" s="18">
        <f t="shared" si="196"/>
        <v>68</v>
      </c>
      <c r="O114" s="16">
        <f t="shared" si="197"/>
        <v>0.8</v>
      </c>
      <c r="P114" s="32">
        <f t="shared" si="200"/>
        <v>12</v>
      </c>
    </row>
    <row r="115" spans="1:16" s="12" customFormat="1" ht="12">
      <c r="A115" s="35" t="s">
        <v>32</v>
      </c>
      <c r="B115" s="33">
        <v>39</v>
      </c>
      <c r="C115" s="30">
        <v>39</v>
      </c>
      <c r="D115" s="18">
        <v>4</v>
      </c>
      <c r="E115" s="16">
        <f t="shared" si="190"/>
        <v>0.10256410256410256</v>
      </c>
      <c r="F115" s="18">
        <v>8</v>
      </c>
      <c r="G115" s="16">
        <f t="shared" si="190"/>
        <v>0.20512820512820512</v>
      </c>
      <c r="H115" s="18">
        <v>18</v>
      </c>
      <c r="I115" s="16">
        <f t="shared" si="190"/>
        <v>0.46153846153846156</v>
      </c>
      <c r="J115" s="18">
        <v>9</v>
      </c>
      <c r="K115" s="16">
        <f t="shared" si="190"/>
        <v>0.23076923076923078</v>
      </c>
      <c r="L115" s="18">
        <v>0</v>
      </c>
      <c r="M115" s="16">
        <f t="shared" si="195"/>
        <v>0</v>
      </c>
      <c r="N115" s="18">
        <f t="shared" si="196"/>
        <v>30</v>
      </c>
      <c r="O115" s="16">
        <f t="shared" si="197"/>
        <v>0.76923076923076927</v>
      </c>
      <c r="P115" s="32">
        <f t="shared" si="200"/>
        <v>13</v>
      </c>
    </row>
    <row r="116" spans="1:16" s="46" customFormat="1">
      <c r="A116" s="29" t="s">
        <v>35</v>
      </c>
      <c r="B116" s="29">
        <f>SUM(B102:B115)</f>
        <v>3365</v>
      </c>
      <c r="C116" s="34">
        <f t="shared" si="199"/>
        <v>3365</v>
      </c>
      <c r="D116" s="29">
        <f>SUM(D102:D115)</f>
        <v>1373</v>
      </c>
      <c r="E116" s="31">
        <f t="shared" si="190"/>
        <v>0.40802377414561664</v>
      </c>
      <c r="F116" s="29">
        <f>SUM(F102:F115)</f>
        <v>994</v>
      </c>
      <c r="G116" s="31">
        <f t="shared" si="190"/>
        <v>0.29539375928677564</v>
      </c>
      <c r="H116" s="29">
        <f>SUM(H102:H115)</f>
        <v>687</v>
      </c>
      <c r="I116" s="31">
        <f t="shared" si="190"/>
        <v>0.20416047548291233</v>
      </c>
      <c r="J116" s="29">
        <f>SUM(J102:J115)</f>
        <v>222</v>
      </c>
      <c r="K116" s="31">
        <f t="shared" si="190"/>
        <v>6.5973254086181279E-2</v>
      </c>
      <c r="L116" s="29">
        <f>SUM(L102:L115)</f>
        <v>89</v>
      </c>
      <c r="M116" s="31">
        <f t="shared" si="195"/>
        <v>2.6448736998514116E-2</v>
      </c>
      <c r="N116" s="20">
        <f t="shared" si="196"/>
        <v>3054</v>
      </c>
      <c r="O116" s="31">
        <f t="shared" si="197"/>
        <v>0.9075780089153046</v>
      </c>
      <c r="P116" s="37"/>
    </row>
    <row r="117" spans="1:16" s="12" customFormat="1" ht="12">
      <c r="A117" s="35" t="s">
        <v>19</v>
      </c>
      <c r="B117" s="47">
        <v>515</v>
      </c>
      <c r="C117" s="30">
        <v>515</v>
      </c>
      <c r="D117" s="18">
        <v>259</v>
      </c>
      <c r="E117" s="16">
        <f t="shared" si="190"/>
        <v>0.50291262135922332</v>
      </c>
      <c r="F117" s="18">
        <v>155</v>
      </c>
      <c r="G117" s="16">
        <f t="shared" si="190"/>
        <v>0.30097087378640774</v>
      </c>
      <c r="H117" s="18">
        <v>80</v>
      </c>
      <c r="I117" s="16">
        <f t="shared" si="190"/>
        <v>0.1553398058252427</v>
      </c>
      <c r="J117" s="48">
        <v>21</v>
      </c>
      <c r="K117" s="16">
        <f t="shared" si="190"/>
        <v>4.0776699029126215E-2</v>
      </c>
      <c r="L117" s="18">
        <v>0</v>
      </c>
      <c r="M117" s="16">
        <f t="shared" si="195"/>
        <v>0</v>
      </c>
      <c r="N117" s="18">
        <f t="shared" si="196"/>
        <v>494</v>
      </c>
      <c r="O117" s="16">
        <f t="shared" si="197"/>
        <v>0.95922330097087383</v>
      </c>
      <c r="P117" s="32">
        <f>RANK(O117,O$117:O$130,0)</f>
        <v>4</v>
      </c>
    </row>
    <row r="118" spans="1:16" s="12" customFormat="1" ht="12">
      <c r="A118" s="35" t="s">
        <v>20</v>
      </c>
      <c r="B118" s="33">
        <v>434</v>
      </c>
      <c r="C118" s="30">
        <v>434</v>
      </c>
      <c r="D118" s="18">
        <v>210</v>
      </c>
      <c r="E118" s="16">
        <f t="shared" si="190"/>
        <v>0.4838709677419355</v>
      </c>
      <c r="F118" s="18">
        <v>156</v>
      </c>
      <c r="G118" s="16">
        <f t="shared" si="190"/>
        <v>0.35944700460829493</v>
      </c>
      <c r="H118" s="18">
        <v>66</v>
      </c>
      <c r="I118" s="16">
        <f t="shared" si="190"/>
        <v>0.15207373271889402</v>
      </c>
      <c r="J118" s="18">
        <v>2</v>
      </c>
      <c r="K118" s="16">
        <f t="shared" si="190"/>
        <v>4.608294930875576E-3</v>
      </c>
      <c r="L118" s="18">
        <v>0</v>
      </c>
      <c r="M118" s="16">
        <f t="shared" si="195"/>
        <v>0</v>
      </c>
      <c r="N118" s="18">
        <f t="shared" si="196"/>
        <v>432</v>
      </c>
      <c r="O118" s="16">
        <f t="shared" si="197"/>
        <v>0.99539170506912444</v>
      </c>
      <c r="P118" s="32">
        <f t="shared" ref="P118:P130" si="201">RANK(O118,O$117:O$130,0)</f>
        <v>2</v>
      </c>
    </row>
    <row r="119" spans="1:16" s="12" customFormat="1" ht="12">
      <c r="A119" s="35" t="s">
        <v>21</v>
      </c>
      <c r="B119" s="17">
        <v>235</v>
      </c>
      <c r="C119" s="30">
        <v>235</v>
      </c>
      <c r="D119" s="18">
        <v>100</v>
      </c>
      <c r="E119" s="16">
        <f t="shared" si="190"/>
        <v>0.42553191489361702</v>
      </c>
      <c r="F119" s="18">
        <v>83</v>
      </c>
      <c r="G119" s="16">
        <f t="shared" si="190"/>
        <v>0.35319148936170214</v>
      </c>
      <c r="H119" s="18">
        <v>44</v>
      </c>
      <c r="I119" s="16">
        <f t="shared" si="190"/>
        <v>0.18723404255319148</v>
      </c>
      <c r="J119" s="48">
        <v>7</v>
      </c>
      <c r="K119" s="16">
        <f t="shared" si="190"/>
        <v>2.9787234042553193E-2</v>
      </c>
      <c r="L119" s="18">
        <v>1</v>
      </c>
      <c r="M119" s="16">
        <f t="shared" si="195"/>
        <v>4.2553191489361703E-3</v>
      </c>
      <c r="N119" s="18">
        <f t="shared" si="196"/>
        <v>227</v>
      </c>
      <c r="O119" s="16">
        <f t="shared" si="197"/>
        <v>0.96595744680851059</v>
      </c>
      <c r="P119" s="32">
        <f t="shared" si="201"/>
        <v>3</v>
      </c>
    </row>
    <row r="120" spans="1:16" s="12" customFormat="1" ht="12">
      <c r="A120" s="35" t="s">
        <v>22</v>
      </c>
      <c r="B120" s="17">
        <v>276</v>
      </c>
      <c r="C120" s="30">
        <v>276</v>
      </c>
      <c r="D120" s="18">
        <v>92</v>
      </c>
      <c r="E120" s="16">
        <f t="shared" si="190"/>
        <v>0.33333333333333331</v>
      </c>
      <c r="F120" s="18">
        <v>87</v>
      </c>
      <c r="G120" s="16">
        <f t="shared" si="190"/>
        <v>0.31521739130434784</v>
      </c>
      <c r="H120" s="18">
        <v>73</v>
      </c>
      <c r="I120" s="16">
        <f t="shared" si="190"/>
        <v>0.26449275362318841</v>
      </c>
      <c r="J120" s="18">
        <v>22</v>
      </c>
      <c r="K120" s="16">
        <f t="shared" si="190"/>
        <v>7.9710144927536225E-2</v>
      </c>
      <c r="L120" s="18">
        <v>2</v>
      </c>
      <c r="M120" s="16">
        <f t="shared" si="195"/>
        <v>7.246376811594203E-3</v>
      </c>
      <c r="N120" s="18">
        <f t="shared" si="196"/>
        <v>252</v>
      </c>
      <c r="O120" s="16">
        <f t="shared" si="197"/>
        <v>0.91304347826086951</v>
      </c>
      <c r="P120" s="32">
        <f t="shared" si="201"/>
        <v>9</v>
      </c>
    </row>
    <row r="121" spans="1:16" s="12" customFormat="1" ht="12">
      <c r="A121" s="35" t="s">
        <v>23</v>
      </c>
      <c r="B121" s="17">
        <v>213</v>
      </c>
      <c r="C121" s="30">
        <v>213</v>
      </c>
      <c r="D121" s="18">
        <v>69</v>
      </c>
      <c r="E121" s="16">
        <f t="shared" si="190"/>
        <v>0.323943661971831</v>
      </c>
      <c r="F121" s="18">
        <v>86</v>
      </c>
      <c r="G121" s="16">
        <f t="shared" si="190"/>
        <v>0.40375586854460094</v>
      </c>
      <c r="H121" s="18">
        <v>49</v>
      </c>
      <c r="I121" s="16">
        <f t="shared" si="190"/>
        <v>0.2300469483568075</v>
      </c>
      <c r="J121" s="42">
        <v>9</v>
      </c>
      <c r="K121" s="16">
        <f t="shared" si="190"/>
        <v>4.2253521126760563E-2</v>
      </c>
      <c r="L121" s="18">
        <v>0</v>
      </c>
      <c r="M121" s="16">
        <f t="shared" si="195"/>
        <v>0</v>
      </c>
      <c r="N121" s="18">
        <f t="shared" si="196"/>
        <v>204</v>
      </c>
      <c r="O121" s="16">
        <f t="shared" si="197"/>
        <v>0.95774647887323938</v>
      </c>
      <c r="P121" s="32">
        <f t="shared" si="201"/>
        <v>5</v>
      </c>
    </row>
    <row r="122" spans="1:16" s="12" customFormat="1" ht="12">
      <c r="A122" s="36" t="s">
        <v>24</v>
      </c>
      <c r="B122" s="17">
        <v>175</v>
      </c>
      <c r="C122" s="30">
        <f t="shared" si="199"/>
        <v>175</v>
      </c>
      <c r="D122" s="18">
        <v>99</v>
      </c>
      <c r="E122" s="16">
        <f t="shared" si="190"/>
        <v>0.56571428571428573</v>
      </c>
      <c r="F122" s="18">
        <v>65</v>
      </c>
      <c r="G122" s="16">
        <f t="shared" si="190"/>
        <v>0.37142857142857144</v>
      </c>
      <c r="H122" s="18">
        <v>11</v>
      </c>
      <c r="I122" s="16">
        <f t="shared" si="190"/>
        <v>6.2857142857142861E-2</v>
      </c>
      <c r="J122" s="48"/>
      <c r="K122" s="16">
        <f t="shared" si="190"/>
        <v>0</v>
      </c>
      <c r="L122" s="18"/>
      <c r="M122" s="16">
        <f t="shared" si="195"/>
        <v>0</v>
      </c>
      <c r="N122" s="18">
        <f t="shared" si="196"/>
        <v>175</v>
      </c>
      <c r="O122" s="16">
        <f t="shared" si="197"/>
        <v>1</v>
      </c>
      <c r="P122" s="32">
        <f t="shared" si="201"/>
        <v>1</v>
      </c>
    </row>
    <row r="123" spans="1:16" s="12" customFormat="1" ht="12">
      <c r="A123" s="36" t="s">
        <v>25</v>
      </c>
      <c r="B123" s="17">
        <v>200</v>
      </c>
      <c r="C123" s="30">
        <f t="shared" si="199"/>
        <v>200</v>
      </c>
      <c r="D123" s="18">
        <v>35</v>
      </c>
      <c r="E123" s="16">
        <f t="shared" si="190"/>
        <v>0.17499999999999999</v>
      </c>
      <c r="F123" s="18">
        <v>76</v>
      </c>
      <c r="G123" s="16">
        <f t="shared" si="190"/>
        <v>0.38</v>
      </c>
      <c r="H123" s="18">
        <v>68</v>
      </c>
      <c r="I123" s="16">
        <f t="shared" si="190"/>
        <v>0.34</v>
      </c>
      <c r="J123" s="18">
        <v>21</v>
      </c>
      <c r="K123" s="16">
        <f t="shared" si="190"/>
        <v>0.105</v>
      </c>
      <c r="L123" s="18">
        <v>0</v>
      </c>
      <c r="M123" s="16">
        <f t="shared" si="195"/>
        <v>0</v>
      </c>
      <c r="N123" s="18">
        <f t="shared" si="196"/>
        <v>179</v>
      </c>
      <c r="O123" s="16">
        <f t="shared" si="197"/>
        <v>0.89500000000000002</v>
      </c>
      <c r="P123" s="32">
        <f t="shared" si="201"/>
        <v>11</v>
      </c>
    </row>
    <row r="124" spans="1:16" s="12" customFormat="1" ht="12">
      <c r="A124" s="35" t="s">
        <v>26</v>
      </c>
      <c r="B124" s="17">
        <v>90</v>
      </c>
      <c r="C124" s="30">
        <f t="shared" si="199"/>
        <v>90</v>
      </c>
      <c r="D124" s="18">
        <v>17</v>
      </c>
      <c r="E124" s="16">
        <f t="shared" si="190"/>
        <v>0.18888888888888888</v>
      </c>
      <c r="F124" s="18">
        <v>24</v>
      </c>
      <c r="G124" s="16">
        <f t="shared" si="190"/>
        <v>0.26666666666666666</v>
      </c>
      <c r="H124" s="18">
        <v>32</v>
      </c>
      <c r="I124" s="16">
        <f t="shared" si="190"/>
        <v>0.35555555555555557</v>
      </c>
      <c r="J124" s="48">
        <v>12</v>
      </c>
      <c r="K124" s="16">
        <f t="shared" si="190"/>
        <v>0.13333333333333333</v>
      </c>
      <c r="L124" s="18">
        <v>5</v>
      </c>
      <c r="M124" s="16">
        <f t="shared" si="195"/>
        <v>5.5555555555555552E-2</v>
      </c>
      <c r="N124" s="18">
        <f t="shared" si="196"/>
        <v>73</v>
      </c>
      <c r="O124" s="16">
        <f t="shared" si="197"/>
        <v>0.81111111111111112</v>
      </c>
      <c r="P124" s="32">
        <f t="shared" si="201"/>
        <v>12</v>
      </c>
    </row>
    <row r="125" spans="1:16" s="12" customFormat="1" ht="12">
      <c r="A125" s="35" t="s">
        <v>27</v>
      </c>
      <c r="B125" s="33">
        <v>95</v>
      </c>
      <c r="C125" s="30">
        <f t="shared" si="199"/>
        <v>95</v>
      </c>
      <c r="D125" s="18">
        <v>45</v>
      </c>
      <c r="E125" s="16">
        <f t="shared" si="190"/>
        <v>0.47368421052631576</v>
      </c>
      <c r="F125" s="18">
        <v>29</v>
      </c>
      <c r="G125" s="16">
        <f t="shared" si="190"/>
        <v>0.30526315789473685</v>
      </c>
      <c r="H125" s="18">
        <v>14</v>
      </c>
      <c r="I125" s="16">
        <f t="shared" si="190"/>
        <v>0.14736842105263157</v>
      </c>
      <c r="J125" s="18">
        <v>6</v>
      </c>
      <c r="K125" s="16">
        <f t="shared" si="190"/>
        <v>6.3157894736842107E-2</v>
      </c>
      <c r="L125" s="18">
        <v>1</v>
      </c>
      <c r="M125" s="16">
        <f t="shared" si="195"/>
        <v>1.0526315789473684E-2</v>
      </c>
      <c r="N125" s="18">
        <f t="shared" si="196"/>
        <v>88</v>
      </c>
      <c r="O125" s="16">
        <f t="shared" si="197"/>
        <v>0.9263157894736842</v>
      </c>
      <c r="P125" s="32">
        <f t="shared" si="201"/>
        <v>8</v>
      </c>
    </row>
    <row r="126" spans="1:16" s="12" customFormat="1" ht="12">
      <c r="A126" s="35" t="s">
        <v>28</v>
      </c>
      <c r="B126" s="47">
        <f>D126+F126+H126+J126+L126</f>
        <v>41</v>
      </c>
      <c r="C126" s="30">
        <f>SUM(D126,F126,H126,J126,L126)</f>
        <v>41</v>
      </c>
      <c r="D126" s="18">
        <v>6</v>
      </c>
      <c r="E126" s="16">
        <f t="shared" si="190"/>
        <v>0.14634146341463414</v>
      </c>
      <c r="F126" s="18">
        <v>8</v>
      </c>
      <c r="G126" s="16">
        <f t="shared" si="190"/>
        <v>0.1951219512195122</v>
      </c>
      <c r="H126" s="18">
        <v>18</v>
      </c>
      <c r="I126" s="16">
        <f t="shared" si="190"/>
        <v>0.43902439024390244</v>
      </c>
      <c r="J126" s="48">
        <v>9</v>
      </c>
      <c r="K126" s="16">
        <f t="shared" si="190"/>
        <v>0.21951219512195122</v>
      </c>
      <c r="L126" s="18"/>
      <c r="M126" s="16">
        <f t="shared" si="195"/>
        <v>0</v>
      </c>
      <c r="N126" s="18">
        <f t="shared" si="196"/>
        <v>32</v>
      </c>
      <c r="O126" s="16">
        <f t="shared" si="197"/>
        <v>0.78048780487804881</v>
      </c>
      <c r="P126" s="32">
        <f t="shared" si="201"/>
        <v>13</v>
      </c>
    </row>
    <row r="127" spans="1:16" s="12" customFormat="1" ht="12">
      <c r="A127" s="35" t="s">
        <v>29</v>
      </c>
      <c r="B127" s="17">
        <v>95</v>
      </c>
      <c r="C127" s="30">
        <v>95</v>
      </c>
      <c r="D127" s="18">
        <v>24</v>
      </c>
      <c r="E127" s="16">
        <f t="shared" si="190"/>
        <v>0.25263157894736843</v>
      </c>
      <c r="F127" s="18">
        <v>33</v>
      </c>
      <c r="G127" s="16">
        <f t="shared" si="190"/>
        <v>0.3473684210526316</v>
      </c>
      <c r="H127" s="18">
        <v>32</v>
      </c>
      <c r="I127" s="16">
        <f t="shared" si="190"/>
        <v>0.33684210526315789</v>
      </c>
      <c r="J127" s="48">
        <v>6</v>
      </c>
      <c r="K127" s="16">
        <f t="shared" si="190"/>
        <v>6.3157894736842107E-2</v>
      </c>
      <c r="L127" s="18"/>
      <c r="M127" s="16">
        <f t="shared" si="195"/>
        <v>0</v>
      </c>
      <c r="N127" s="18">
        <f t="shared" si="196"/>
        <v>89</v>
      </c>
      <c r="O127" s="16">
        <f t="shared" si="197"/>
        <v>0.93684210526315792</v>
      </c>
      <c r="P127" s="32">
        <f t="shared" si="201"/>
        <v>6</v>
      </c>
    </row>
    <row r="128" spans="1:16" s="12" customFormat="1" ht="12">
      <c r="A128" s="35" t="s">
        <v>30</v>
      </c>
      <c r="B128" s="17">
        <v>209</v>
      </c>
      <c r="C128" s="30">
        <v>209</v>
      </c>
      <c r="D128" s="18">
        <v>77</v>
      </c>
      <c r="E128" s="16">
        <f t="shared" si="190"/>
        <v>0.36842105263157893</v>
      </c>
      <c r="F128" s="18">
        <v>70</v>
      </c>
      <c r="G128" s="16">
        <f t="shared" si="190"/>
        <v>0.3349282296650718</v>
      </c>
      <c r="H128" s="18">
        <v>43</v>
      </c>
      <c r="I128" s="16">
        <f t="shared" si="190"/>
        <v>0.20574162679425836</v>
      </c>
      <c r="J128" s="42">
        <v>13</v>
      </c>
      <c r="K128" s="16">
        <f t="shared" si="190"/>
        <v>6.2200956937799042E-2</v>
      </c>
      <c r="L128" s="18">
        <v>6</v>
      </c>
      <c r="M128" s="16">
        <f t="shared" si="195"/>
        <v>2.8708133971291867E-2</v>
      </c>
      <c r="N128" s="18">
        <f t="shared" si="196"/>
        <v>190</v>
      </c>
      <c r="O128" s="16">
        <f t="shared" si="197"/>
        <v>0.90909090909090906</v>
      </c>
      <c r="P128" s="32">
        <f t="shared" si="201"/>
        <v>10</v>
      </c>
    </row>
    <row r="129" spans="1:16" s="12" customFormat="1" ht="12">
      <c r="A129" s="35" t="s">
        <v>31</v>
      </c>
      <c r="B129" s="17">
        <v>115</v>
      </c>
      <c r="C129" s="30">
        <v>115</v>
      </c>
      <c r="D129" s="18">
        <v>18</v>
      </c>
      <c r="E129" s="16">
        <f t="shared" si="190"/>
        <v>0.15652173913043479</v>
      </c>
      <c r="F129" s="18">
        <v>32</v>
      </c>
      <c r="G129" s="16">
        <f t="shared" si="190"/>
        <v>0.27826086956521739</v>
      </c>
      <c r="H129" s="18">
        <v>30</v>
      </c>
      <c r="I129" s="16">
        <f t="shared" si="190"/>
        <v>0.2608695652173913</v>
      </c>
      <c r="J129" s="18">
        <v>31</v>
      </c>
      <c r="K129" s="16">
        <f t="shared" si="190"/>
        <v>0.26956521739130435</v>
      </c>
      <c r="L129" s="18">
        <v>4</v>
      </c>
      <c r="M129" s="16">
        <f t="shared" si="195"/>
        <v>3.4782608695652174E-2</v>
      </c>
      <c r="N129" s="18">
        <f t="shared" si="196"/>
        <v>80</v>
      </c>
      <c r="O129" s="16">
        <f t="shared" si="197"/>
        <v>0.69565217391304346</v>
      </c>
      <c r="P129" s="32">
        <f t="shared" si="201"/>
        <v>14</v>
      </c>
    </row>
    <row r="130" spans="1:16" s="12" customFormat="1" ht="12">
      <c r="A130" s="35" t="s">
        <v>32</v>
      </c>
      <c r="B130" s="33">
        <v>56</v>
      </c>
      <c r="C130" s="30">
        <v>56</v>
      </c>
      <c r="D130" s="18">
        <v>17</v>
      </c>
      <c r="E130" s="16">
        <f t="shared" si="190"/>
        <v>0.30357142857142855</v>
      </c>
      <c r="F130" s="18">
        <v>19</v>
      </c>
      <c r="G130" s="16">
        <f t="shared" si="190"/>
        <v>0.3392857142857143</v>
      </c>
      <c r="H130" s="18">
        <v>16</v>
      </c>
      <c r="I130" s="16">
        <f t="shared" si="190"/>
        <v>0.2857142857142857</v>
      </c>
      <c r="J130" s="18">
        <v>4</v>
      </c>
      <c r="K130" s="16">
        <f t="shared" si="190"/>
        <v>7.1428571428571425E-2</v>
      </c>
      <c r="L130" s="18">
        <v>0</v>
      </c>
      <c r="M130" s="16">
        <f t="shared" si="195"/>
        <v>0</v>
      </c>
      <c r="N130" s="18">
        <f>SUM(D130,F130,H130)</f>
        <v>52</v>
      </c>
      <c r="O130" s="16">
        <f t="shared" si="197"/>
        <v>0.9285714285714286</v>
      </c>
      <c r="P130" s="32">
        <f t="shared" si="201"/>
        <v>7</v>
      </c>
    </row>
    <row r="131" spans="1:16" s="46" customFormat="1">
      <c r="A131" s="29" t="s">
        <v>36</v>
      </c>
      <c r="B131" s="29">
        <f>SUM(B117:B130)</f>
        <v>2749</v>
      </c>
      <c r="C131" s="34">
        <f t="shared" si="199"/>
        <v>2749</v>
      </c>
      <c r="D131" s="29">
        <f>SUM(D117:D130)</f>
        <v>1068</v>
      </c>
      <c r="E131" s="31">
        <f t="shared" si="190"/>
        <v>0.38850491087668243</v>
      </c>
      <c r="F131" s="29">
        <f>SUM(F117:F130)</f>
        <v>923</v>
      </c>
      <c r="G131" s="31">
        <f t="shared" si="190"/>
        <v>0.33575845762095308</v>
      </c>
      <c r="H131" s="29">
        <f>SUM(H117:H130)</f>
        <v>576</v>
      </c>
      <c r="I131" s="31">
        <f t="shared" si="190"/>
        <v>0.20953073845034559</v>
      </c>
      <c r="J131" s="29">
        <f>SUM(J117:J130)</f>
        <v>163</v>
      </c>
      <c r="K131" s="31">
        <f t="shared" si="190"/>
        <v>5.9294288832302658E-2</v>
      </c>
      <c r="L131" s="29">
        <f>SUM(L117:L130)</f>
        <v>19</v>
      </c>
      <c r="M131" s="31">
        <f t="shared" si="195"/>
        <v>6.9116042197162608E-3</v>
      </c>
      <c r="N131" s="20">
        <f t="shared" si="196"/>
        <v>2567</v>
      </c>
      <c r="O131" s="31">
        <f t="shared" si="197"/>
        <v>0.93379410694798104</v>
      </c>
      <c r="P131" s="37"/>
    </row>
    <row r="132" spans="1:16" s="46" customFormat="1">
      <c r="A132" s="20" t="s">
        <v>1</v>
      </c>
      <c r="B132" s="29">
        <f>B86+B101+B116+B131</f>
        <v>14221</v>
      </c>
      <c r="C132" s="34">
        <f t="shared" si="199"/>
        <v>14221</v>
      </c>
      <c r="D132" s="29">
        <f>D86+D101+D116+D131</f>
        <v>5988</v>
      </c>
      <c r="E132" s="31">
        <f t="shared" si="190"/>
        <v>0.42106743548273678</v>
      </c>
      <c r="F132" s="29">
        <f>F86+F101+F116+F131</f>
        <v>4287</v>
      </c>
      <c r="G132" s="31">
        <f t="shared" si="190"/>
        <v>0.30145559384009563</v>
      </c>
      <c r="H132" s="29">
        <f>H86+H101+H116+H131</f>
        <v>2798</v>
      </c>
      <c r="I132" s="31">
        <f t="shared" si="190"/>
        <v>0.19675128331340974</v>
      </c>
      <c r="J132" s="29">
        <f>J86+J101+J116+J131</f>
        <v>878</v>
      </c>
      <c r="K132" s="31">
        <f t="shared" si="190"/>
        <v>6.173968075381478E-2</v>
      </c>
      <c r="L132" s="29">
        <f>L86+L101+L116+L131</f>
        <v>270</v>
      </c>
      <c r="M132" s="31">
        <f t="shared" si="195"/>
        <v>1.8986006609943044E-2</v>
      </c>
      <c r="N132" s="29">
        <f>N86+N101+N116+N131</f>
        <v>13073</v>
      </c>
      <c r="O132" s="31">
        <f t="shared" si="197"/>
        <v>0.91927431263624215</v>
      </c>
      <c r="P132" s="20"/>
    </row>
    <row r="135" spans="1:16" ht="14.25">
      <c r="D135" s="15" t="s">
        <v>53</v>
      </c>
    </row>
    <row r="137" spans="1:16" ht="12.75" customHeight="1">
      <c r="A137" s="65" t="s">
        <v>37</v>
      </c>
      <c r="B137" s="67" t="s">
        <v>14</v>
      </c>
      <c r="C137" s="67" t="s">
        <v>15</v>
      </c>
      <c r="D137" s="60" t="s">
        <v>4</v>
      </c>
      <c r="E137" s="61"/>
      <c r="F137" s="60" t="s">
        <v>5</v>
      </c>
      <c r="G137" s="61"/>
      <c r="H137" s="60" t="s">
        <v>0</v>
      </c>
      <c r="I137" s="61"/>
      <c r="J137" s="60" t="s">
        <v>12</v>
      </c>
      <c r="K137" s="61"/>
      <c r="L137" s="60" t="s">
        <v>13</v>
      </c>
      <c r="M137" s="61"/>
      <c r="N137" s="62" t="s">
        <v>6</v>
      </c>
      <c r="O137" s="63"/>
      <c r="P137" s="64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18" t="s">
        <v>17</v>
      </c>
      <c r="I138" s="18" t="s">
        <v>3</v>
      </c>
      <c r="J138" s="18" t="s">
        <v>17</v>
      </c>
      <c r="K138" s="18" t="s">
        <v>3</v>
      </c>
      <c r="L138" s="18" t="s">
        <v>17</v>
      </c>
      <c r="M138" s="18" t="s">
        <v>3</v>
      </c>
      <c r="N138" s="18" t="s">
        <v>2</v>
      </c>
      <c r="O138" s="19" t="s">
        <v>3</v>
      </c>
      <c r="P138" s="18" t="s">
        <v>7</v>
      </c>
    </row>
    <row r="139" spans="1:16" s="12" customFormat="1" ht="12">
      <c r="A139" s="35" t="s">
        <v>19</v>
      </c>
      <c r="B139" s="47">
        <v>518</v>
      </c>
      <c r="C139" s="30">
        <v>518</v>
      </c>
      <c r="D139" s="18">
        <v>362</v>
      </c>
      <c r="E139" s="16">
        <f t="shared" ref="E139:M199" si="202">D139/$C139</f>
        <v>0.69884169884169889</v>
      </c>
      <c r="F139" s="18">
        <v>93</v>
      </c>
      <c r="G139" s="16">
        <f t="shared" si="202"/>
        <v>0.17953667953667954</v>
      </c>
      <c r="H139" s="18">
        <v>46</v>
      </c>
      <c r="I139" s="16">
        <f t="shared" si="202"/>
        <v>8.8803088803088806E-2</v>
      </c>
      <c r="J139" s="48">
        <v>17</v>
      </c>
      <c r="K139" s="16">
        <f t="shared" si="202"/>
        <v>3.2818532818532815E-2</v>
      </c>
      <c r="L139" s="18">
        <v>0</v>
      </c>
      <c r="M139" s="16">
        <f t="shared" si="202"/>
        <v>0</v>
      </c>
      <c r="N139" s="18">
        <f>SUM(D139,F139,H139)</f>
        <v>501</v>
      </c>
      <c r="O139" s="16">
        <f>N139/$C139</f>
        <v>0.96718146718146714</v>
      </c>
      <c r="P139" s="32">
        <f>RANK(O139,O$139:O$152,0)</f>
        <v>1</v>
      </c>
    </row>
    <row r="140" spans="1:16" s="12" customFormat="1" ht="12">
      <c r="A140" s="35" t="s">
        <v>20</v>
      </c>
      <c r="B140" s="33">
        <v>490</v>
      </c>
      <c r="C140" s="30">
        <v>490</v>
      </c>
      <c r="D140" s="18">
        <v>209</v>
      </c>
      <c r="E140" s="16">
        <f t="shared" si="202"/>
        <v>0.42653061224489797</v>
      </c>
      <c r="F140" s="18">
        <v>165</v>
      </c>
      <c r="G140" s="16">
        <f t="shared" si="202"/>
        <v>0.33673469387755101</v>
      </c>
      <c r="H140" s="18">
        <v>88</v>
      </c>
      <c r="I140" s="16">
        <f t="shared" si="202"/>
        <v>0.17959183673469387</v>
      </c>
      <c r="J140" s="18">
        <v>19</v>
      </c>
      <c r="K140" s="16">
        <f t="shared" si="202"/>
        <v>3.8775510204081633E-2</v>
      </c>
      <c r="L140" s="18">
        <v>9</v>
      </c>
      <c r="M140" s="16">
        <f t="shared" si="202"/>
        <v>1.8367346938775512E-2</v>
      </c>
      <c r="N140" s="18">
        <f t="shared" ref="N140:N152" si="203">SUM(D140,F140,H140)</f>
        <v>462</v>
      </c>
      <c r="O140" s="16">
        <f t="shared" ref="O140:O152" si="204">N140/$C140</f>
        <v>0.94285714285714284</v>
      </c>
      <c r="P140" s="32">
        <f t="shared" ref="P140:P152" si="205">RANK(O140,O$139:O$152,0)</f>
        <v>2</v>
      </c>
    </row>
    <row r="141" spans="1:16" s="12" customFormat="1" ht="12">
      <c r="A141" s="35" t="s">
        <v>21</v>
      </c>
      <c r="B141" s="17">
        <v>583</v>
      </c>
      <c r="C141" s="30">
        <v>583</v>
      </c>
      <c r="D141" s="18">
        <v>278</v>
      </c>
      <c r="E141" s="16">
        <f t="shared" si="202"/>
        <v>0.47684391080617494</v>
      </c>
      <c r="F141" s="18">
        <v>153</v>
      </c>
      <c r="G141" s="16">
        <f t="shared" si="202"/>
        <v>0.26243567753001718</v>
      </c>
      <c r="H141" s="18">
        <v>104</v>
      </c>
      <c r="I141" s="16">
        <f t="shared" si="202"/>
        <v>0.17838765008576329</v>
      </c>
      <c r="J141" s="48">
        <v>41</v>
      </c>
      <c r="K141" s="16">
        <f t="shared" si="202"/>
        <v>7.0325900514579764E-2</v>
      </c>
      <c r="L141" s="18">
        <v>7</v>
      </c>
      <c r="M141" s="16">
        <f t="shared" si="202"/>
        <v>1.2006861063464836E-2</v>
      </c>
      <c r="N141" s="18">
        <f t="shared" si="203"/>
        <v>535</v>
      </c>
      <c r="O141" s="16">
        <f t="shared" si="204"/>
        <v>0.91766723842195541</v>
      </c>
      <c r="P141" s="32">
        <f t="shared" si="205"/>
        <v>5</v>
      </c>
    </row>
    <row r="142" spans="1:16" s="12" customFormat="1" ht="12">
      <c r="A142" s="35" t="s">
        <v>22</v>
      </c>
      <c r="B142" s="17">
        <v>300</v>
      </c>
      <c r="C142" s="30">
        <v>300</v>
      </c>
      <c r="D142" s="18">
        <v>109</v>
      </c>
      <c r="E142" s="16">
        <f t="shared" si="202"/>
        <v>0.36333333333333334</v>
      </c>
      <c r="F142" s="18">
        <v>97</v>
      </c>
      <c r="G142" s="16">
        <f t="shared" si="202"/>
        <v>0.32333333333333331</v>
      </c>
      <c r="H142" s="18">
        <v>74</v>
      </c>
      <c r="I142" s="16">
        <f t="shared" si="202"/>
        <v>0.24666666666666667</v>
      </c>
      <c r="J142" s="18">
        <v>17</v>
      </c>
      <c r="K142" s="16">
        <f t="shared" si="202"/>
        <v>5.6666666666666664E-2</v>
      </c>
      <c r="L142" s="18">
        <v>3</v>
      </c>
      <c r="M142" s="16">
        <f t="shared" si="202"/>
        <v>0.01</v>
      </c>
      <c r="N142" s="18">
        <f t="shared" si="203"/>
        <v>280</v>
      </c>
      <c r="O142" s="16">
        <f t="shared" si="204"/>
        <v>0.93333333333333335</v>
      </c>
      <c r="P142" s="32">
        <f t="shared" si="205"/>
        <v>3</v>
      </c>
    </row>
    <row r="143" spans="1:16" s="12" customFormat="1" ht="12">
      <c r="A143" s="35" t="s">
        <v>23</v>
      </c>
      <c r="B143" s="17">
        <v>384</v>
      </c>
      <c r="C143" s="30">
        <v>384</v>
      </c>
      <c r="D143" s="18">
        <v>104</v>
      </c>
      <c r="E143" s="16">
        <f t="shared" si="202"/>
        <v>0.27083333333333331</v>
      </c>
      <c r="F143" s="18">
        <v>118</v>
      </c>
      <c r="G143" s="16">
        <f t="shared" si="202"/>
        <v>0.30729166666666669</v>
      </c>
      <c r="H143" s="18">
        <v>117</v>
      </c>
      <c r="I143" s="16">
        <f t="shared" si="202"/>
        <v>0.3046875</v>
      </c>
      <c r="J143" s="42">
        <v>32</v>
      </c>
      <c r="K143" s="16">
        <f t="shared" si="202"/>
        <v>8.3333333333333329E-2</v>
      </c>
      <c r="L143" s="18">
        <v>13</v>
      </c>
      <c r="M143" s="16">
        <f t="shared" si="202"/>
        <v>3.3854166666666664E-2</v>
      </c>
      <c r="N143" s="18">
        <f t="shared" si="203"/>
        <v>339</v>
      </c>
      <c r="O143" s="16">
        <f t="shared" si="204"/>
        <v>0.8828125</v>
      </c>
      <c r="P143" s="32">
        <f t="shared" si="205"/>
        <v>8</v>
      </c>
    </row>
    <row r="144" spans="1:16" s="12" customFormat="1" ht="12">
      <c r="A144" s="36" t="s">
        <v>24</v>
      </c>
      <c r="B144" s="17">
        <v>305</v>
      </c>
      <c r="C144" s="30">
        <f t="shared" ref="C144:C159" si="206">SUM(D144,F144,H144,J144,L144)</f>
        <v>305</v>
      </c>
      <c r="D144" s="18">
        <v>133</v>
      </c>
      <c r="E144" s="16">
        <f t="shared" si="202"/>
        <v>0.43606557377049182</v>
      </c>
      <c r="F144" s="18">
        <v>79</v>
      </c>
      <c r="G144" s="16">
        <f t="shared" si="202"/>
        <v>0.25901639344262295</v>
      </c>
      <c r="H144" s="18">
        <v>68</v>
      </c>
      <c r="I144" s="16">
        <f t="shared" si="202"/>
        <v>0.22295081967213115</v>
      </c>
      <c r="J144" s="48">
        <v>20</v>
      </c>
      <c r="K144" s="16">
        <f t="shared" si="202"/>
        <v>6.5573770491803282E-2</v>
      </c>
      <c r="L144" s="18">
        <v>5</v>
      </c>
      <c r="M144" s="16">
        <f t="shared" si="202"/>
        <v>1.6393442622950821E-2</v>
      </c>
      <c r="N144" s="18">
        <f t="shared" si="203"/>
        <v>280</v>
      </c>
      <c r="O144" s="16">
        <f t="shared" si="204"/>
        <v>0.91803278688524592</v>
      </c>
      <c r="P144" s="32">
        <f t="shared" si="205"/>
        <v>4</v>
      </c>
    </row>
    <row r="145" spans="1:16" s="12" customFormat="1" ht="12">
      <c r="A145" s="36" t="s">
        <v>25</v>
      </c>
      <c r="B145" s="17">
        <v>288</v>
      </c>
      <c r="C145" s="30">
        <f t="shared" si="206"/>
        <v>288</v>
      </c>
      <c r="D145" s="18">
        <v>51</v>
      </c>
      <c r="E145" s="16">
        <f t="shared" si="202"/>
        <v>0.17708333333333334</v>
      </c>
      <c r="F145" s="18">
        <v>118</v>
      </c>
      <c r="G145" s="16">
        <f t="shared" si="202"/>
        <v>0.40972222222222221</v>
      </c>
      <c r="H145" s="18">
        <v>75</v>
      </c>
      <c r="I145" s="16">
        <f t="shared" si="202"/>
        <v>0.26041666666666669</v>
      </c>
      <c r="J145" s="18">
        <v>33</v>
      </c>
      <c r="K145" s="16">
        <f t="shared" si="202"/>
        <v>0.11458333333333333</v>
      </c>
      <c r="L145" s="18">
        <v>11</v>
      </c>
      <c r="M145" s="16">
        <f t="shared" ref="M145:M199" si="207">L145/$C145</f>
        <v>3.8194444444444448E-2</v>
      </c>
      <c r="N145" s="18">
        <f t="shared" si="203"/>
        <v>244</v>
      </c>
      <c r="O145" s="16">
        <f t="shared" si="204"/>
        <v>0.84722222222222221</v>
      </c>
      <c r="P145" s="32">
        <f t="shared" si="205"/>
        <v>10</v>
      </c>
    </row>
    <row r="146" spans="1:16" s="12" customFormat="1" ht="12">
      <c r="A146" s="35" t="s">
        <v>26</v>
      </c>
      <c r="B146" s="17">
        <v>165</v>
      </c>
      <c r="C146" s="30">
        <f t="shared" si="206"/>
        <v>165</v>
      </c>
      <c r="D146" s="18">
        <v>20</v>
      </c>
      <c r="E146" s="16">
        <f t="shared" si="202"/>
        <v>0.12121212121212122</v>
      </c>
      <c r="F146" s="18">
        <v>43</v>
      </c>
      <c r="G146" s="16">
        <f t="shared" si="202"/>
        <v>0.26060606060606062</v>
      </c>
      <c r="H146" s="18">
        <v>61</v>
      </c>
      <c r="I146" s="16">
        <f t="shared" si="202"/>
        <v>0.36969696969696969</v>
      </c>
      <c r="J146" s="48">
        <v>26</v>
      </c>
      <c r="K146" s="16">
        <f t="shared" si="202"/>
        <v>0.15757575757575756</v>
      </c>
      <c r="L146" s="18">
        <v>15</v>
      </c>
      <c r="M146" s="16">
        <f t="shared" si="207"/>
        <v>9.0909090909090912E-2</v>
      </c>
      <c r="N146" s="18">
        <f t="shared" si="203"/>
        <v>124</v>
      </c>
      <c r="O146" s="16">
        <f t="shared" si="204"/>
        <v>0.75151515151515147</v>
      </c>
      <c r="P146" s="32">
        <f t="shared" si="205"/>
        <v>13</v>
      </c>
    </row>
    <row r="147" spans="1:16" s="12" customFormat="1" ht="12">
      <c r="A147" s="35" t="s">
        <v>27</v>
      </c>
      <c r="B147" s="33">
        <v>181</v>
      </c>
      <c r="C147" s="30">
        <f t="shared" si="206"/>
        <v>181</v>
      </c>
      <c r="D147" s="18">
        <v>51</v>
      </c>
      <c r="E147" s="16">
        <f t="shared" si="202"/>
        <v>0.28176795580110497</v>
      </c>
      <c r="F147" s="18">
        <v>55</v>
      </c>
      <c r="G147" s="16">
        <f t="shared" si="202"/>
        <v>0.30386740331491713</v>
      </c>
      <c r="H147" s="18">
        <v>36</v>
      </c>
      <c r="I147" s="16">
        <f t="shared" si="202"/>
        <v>0.19889502762430938</v>
      </c>
      <c r="J147" s="18">
        <v>24</v>
      </c>
      <c r="K147" s="16">
        <f t="shared" si="202"/>
        <v>0.13259668508287292</v>
      </c>
      <c r="L147" s="18">
        <v>15</v>
      </c>
      <c r="M147" s="16">
        <f t="shared" si="207"/>
        <v>8.2872928176795577E-2</v>
      </c>
      <c r="N147" s="18">
        <f t="shared" si="203"/>
        <v>142</v>
      </c>
      <c r="O147" s="16">
        <f t="shared" si="204"/>
        <v>0.78453038674033149</v>
      </c>
      <c r="P147" s="32">
        <f t="shared" si="205"/>
        <v>12</v>
      </c>
    </row>
    <row r="148" spans="1:16" s="12" customFormat="1" ht="12">
      <c r="A148" s="35" t="s">
        <v>28</v>
      </c>
      <c r="B148" s="47">
        <v>96</v>
      </c>
      <c r="C148" s="30">
        <f>SUM(D148,F148,H148,J148,L148)</f>
        <v>96</v>
      </c>
      <c r="D148" s="18">
        <v>22</v>
      </c>
      <c r="E148" s="16">
        <f t="shared" si="202"/>
        <v>0.22916666666666666</v>
      </c>
      <c r="F148" s="18">
        <v>13</v>
      </c>
      <c r="G148" s="16">
        <f t="shared" si="202"/>
        <v>0.13541666666666666</v>
      </c>
      <c r="H148" s="18">
        <v>24</v>
      </c>
      <c r="I148" s="16">
        <f t="shared" si="202"/>
        <v>0.25</v>
      </c>
      <c r="J148" s="48">
        <v>20</v>
      </c>
      <c r="K148" s="16">
        <f t="shared" si="202"/>
        <v>0.20833333333333334</v>
      </c>
      <c r="L148" s="18">
        <v>17</v>
      </c>
      <c r="M148" s="16">
        <f t="shared" si="207"/>
        <v>0.17708333333333334</v>
      </c>
      <c r="N148" s="18">
        <f t="shared" si="203"/>
        <v>59</v>
      </c>
      <c r="O148" s="16">
        <f t="shared" si="204"/>
        <v>0.61458333333333337</v>
      </c>
      <c r="P148" s="32">
        <f t="shared" si="205"/>
        <v>14</v>
      </c>
    </row>
    <row r="149" spans="1:16" s="12" customFormat="1" ht="12">
      <c r="A149" s="35" t="s">
        <v>29</v>
      </c>
      <c r="B149" s="17">
        <v>236</v>
      </c>
      <c r="C149" s="30">
        <v>236</v>
      </c>
      <c r="D149" s="18">
        <v>68</v>
      </c>
      <c r="E149" s="16">
        <f t="shared" si="202"/>
        <v>0.28813559322033899</v>
      </c>
      <c r="F149" s="18">
        <v>68</v>
      </c>
      <c r="G149" s="16">
        <f t="shared" si="202"/>
        <v>0.28813559322033899</v>
      </c>
      <c r="H149" s="18">
        <v>67</v>
      </c>
      <c r="I149" s="16">
        <f t="shared" si="202"/>
        <v>0.28389830508474578</v>
      </c>
      <c r="J149" s="48">
        <v>21</v>
      </c>
      <c r="K149" s="16">
        <f t="shared" si="202"/>
        <v>8.8983050847457626E-2</v>
      </c>
      <c r="L149" s="18">
        <v>12</v>
      </c>
      <c r="M149" s="16">
        <f t="shared" si="207"/>
        <v>5.0847457627118647E-2</v>
      </c>
      <c r="N149" s="18">
        <f t="shared" si="203"/>
        <v>203</v>
      </c>
      <c r="O149" s="16">
        <f t="shared" si="204"/>
        <v>0.86016949152542377</v>
      </c>
      <c r="P149" s="32">
        <f t="shared" si="205"/>
        <v>9</v>
      </c>
    </row>
    <row r="150" spans="1:16" s="12" customFormat="1" ht="12">
      <c r="A150" s="35" t="s">
        <v>30</v>
      </c>
      <c r="B150" s="17">
        <v>388</v>
      </c>
      <c r="C150" s="30">
        <v>388</v>
      </c>
      <c r="D150" s="18">
        <v>204</v>
      </c>
      <c r="E150" s="16">
        <f t="shared" si="202"/>
        <v>0.52577319587628868</v>
      </c>
      <c r="F150" s="18">
        <v>91</v>
      </c>
      <c r="G150" s="16">
        <f t="shared" si="202"/>
        <v>0.2345360824742268</v>
      </c>
      <c r="H150" s="18">
        <v>59</v>
      </c>
      <c r="I150" s="16">
        <f t="shared" si="202"/>
        <v>0.15206185567010308</v>
      </c>
      <c r="J150" s="42">
        <v>22</v>
      </c>
      <c r="K150" s="16">
        <f t="shared" si="202"/>
        <v>5.6701030927835051E-2</v>
      </c>
      <c r="L150" s="18">
        <v>12</v>
      </c>
      <c r="M150" s="16">
        <f t="shared" si="207"/>
        <v>3.0927835051546393E-2</v>
      </c>
      <c r="N150" s="18">
        <f t="shared" si="203"/>
        <v>354</v>
      </c>
      <c r="O150" s="16">
        <f t="shared" si="204"/>
        <v>0.91237113402061853</v>
      </c>
      <c r="P150" s="32">
        <f t="shared" si="205"/>
        <v>6</v>
      </c>
    </row>
    <row r="151" spans="1:16" s="12" customFormat="1" ht="12">
      <c r="A151" s="35" t="s">
        <v>31</v>
      </c>
      <c r="B151" s="17">
        <v>57</v>
      </c>
      <c r="C151" s="30">
        <v>57</v>
      </c>
      <c r="D151" s="18">
        <v>14</v>
      </c>
      <c r="E151" s="16">
        <f t="shared" si="202"/>
        <v>0.24561403508771928</v>
      </c>
      <c r="F151" s="18">
        <v>16</v>
      </c>
      <c r="G151" s="16">
        <f t="shared" si="202"/>
        <v>0.2807017543859649</v>
      </c>
      <c r="H151" s="18">
        <v>18</v>
      </c>
      <c r="I151" s="16">
        <f t="shared" si="202"/>
        <v>0.31578947368421051</v>
      </c>
      <c r="J151" s="18">
        <v>9</v>
      </c>
      <c r="K151" s="16">
        <f t="shared" si="202"/>
        <v>0.15789473684210525</v>
      </c>
      <c r="L151" s="18">
        <v>0</v>
      </c>
      <c r="M151" s="16">
        <f t="shared" si="207"/>
        <v>0</v>
      </c>
      <c r="N151" s="18">
        <f t="shared" si="203"/>
        <v>48</v>
      </c>
      <c r="O151" s="16">
        <f t="shared" si="204"/>
        <v>0.84210526315789469</v>
      </c>
      <c r="P151" s="32">
        <f t="shared" si="205"/>
        <v>11</v>
      </c>
    </row>
    <row r="152" spans="1:16" s="12" customFormat="1" ht="12">
      <c r="A152" s="35" t="s">
        <v>32</v>
      </c>
      <c r="B152" s="33">
        <v>19</v>
      </c>
      <c r="C152" s="30">
        <v>19</v>
      </c>
      <c r="D152" s="18">
        <v>5</v>
      </c>
      <c r="E152" s="16">
        <f t="shared" si="202"/>
        <v>0.26315789473684209</v>
      </c>
      <c r="F152" s="18">
        <v>8</v>
      </c>
      <c r="G152" s="16">
        <f t="shared" si="202"/>
        <v>0.42105263157894735</v>
      </c>
      <c r="H152" s="18">
        <v>4</v>
      </c>
      <c r="I152" s="16">
        <f t="shared" si="202"/>
        <v>0.21052631578947367</v>
      </c>
      <c r="J152" s="18">
        <v>2</v>
      </c>
      <c r="K152" s="16">
        <f t="shared" si="202"/>
        <v>0.10526315789473684</v>
      </c>
      <c r="L152" s="18">
        <v>0</v>
      </c>
      <c r="M152" s="16">
        <f t="shared" si="207"/>
        <v>0</v>
      </c>
      <c r="N152" s="18">
        <f t="shared" si="203"/>
        <v>17</v>
      </c>
      <c r="O152" s="16">
        <f t="shared" si="204"/>
        <v>0.89473684210526316</v>
      </c>
      <c r="P152" s="32">
        <f t="shared" si="205"/>
        <v>7</v>
      </c>
    </row>
    <row r="153" spans="1:16" s="46" customFormat="1">
      <c r="A153" s="29" t="s">
        <v>33</v>
      </c>
      <c r="B153" s="29">
        <f>SUM(B139:B152)</f>
        <v>4010</v>
      </c>
      <c r="C153" s="34">
        <f t="shared" si="206"/>
        <v>4010</v>
      </c>
      <c r="D153" s="29">
        <f>SUM(D139:D152)</f>
        <v>1630</v>
      </c>
      <c r="E153" s="31">
        <f t="shared" si="202"/>
        <v>0.40648379052369077</v>
      </c>
      <c r="F153" s="29">
        <f>SUM(F139:F152)</f>
        <v>1117</v>
      </c>
      <c r="G153" s="31">
        <f t="shared" si="202"/>
        <v>0.27855361596009975</v>
      </c>
      <c r="H153" s="29">
        <f>SUM(H139:H152)</f>
        <v>841</v>
      </c>
      <c r="I153" s="31">
        <f t="shared" si="202"/>
        <v>0.20972568578553616</v>
      </c>
      <c r="J153" s="29">
        <f>SUM(J139:J152)</f>
        <v>303</v>
      </c>
      <c r="K153" s="31">
        <f t="shared" si="202"/>
        <v>7.5561097256857862E-2</v>
      </c>
      <c r="L153" s="29">
        <f>SUM(L139:L152)</f>
        <v>119</v>
      </c>
      <c r="M153" s="31">
        <f t="shared" si="207"/>
        <v>2.9675810473815463E-2</v>
      </c>
      <c r="N153" s="20">
        <f>SUM(D153,F153,H153)</f>
        <v>3588</v>
      </c>
      <c r="O153" s="31">
        <f t="shared" ref="O153:O167" si="208">N153/$C153</f>
        <v>0.89476309226932671</v>
      </c>
      <c r="P153" s="37"/>
    </row>
    <row r="154" spans="1:16" s="12" customFormat="1" ht="12">
      <c r="A154" s="35" t="s">
        <v>19</v>
      </c>
      <c r="B154" s="47">
        <v>610</v>
      </c>
      <c r="C154" s="30">
        <v>610</v>
      </c>
      <c r="D154" s="18">
        <v>393</v>
      </c>
      <c r="E154" s="16">
        <f t="shared" si="202"/>
        <v>0.6442622950819672</v>
      </c>
      <c r="F154" s="18">
        <v>140</v>
      </c>
      <c r="G154" s="16">
        <f t="shared" si="202"/>
        <v>0.22950819672131148</v>
      </c>
      <c r="H154" s="18">
        <v>59</v>
      </c>
      <c r="I154" s="16">
        <f t="shared" si="202"/>
        <v>9.6721311475409841E-2</v>
      </c>
      <c r="J154" s="48">
        <v>15</v>
      </c>
      <c r="K154" s="16">
        <f t="shared" si="202"/>
        <v>2.4590163934426229E-2</v>
      </c>
      <c r="L154" s="18">
        <v>3</v>
      </c>
      <c r="M154" s="16">
        <f t="shared" si="207"/>
        <v>4.9180327868852463E-3</v>
      </c>
      <c r="N154" s="18">
        <f t="shared" ref="N154:N196" si="209">SUM(D154,F154,H154)</f>
        <v>592</v>
      </c>
      <c r="O154" s="16">
        <f t="shared" si="208"/>
        <v>0.97049180327868856</v>
      </c>
      <c r="P154" s="32">
        <f>RANK(O154,O$154:O$167,0)</f>
        <v>3</v>
      </c>
    </row>
    <row r="155" spans="1:16" s="12" customFormat="1" ht="12">
      <c r="A155" s="35" t="s">
        <v>20</v>
      </c>
      <c r="B155" s="33">
        <v>706</v>
      </c>
      <c r="C155" s="30">
        <v>706</v>
      </c>
      <c r="D155" s="18">
        <v>356</v>
      </c>
      <c r="E155" s="16">
        <f t="shared" si="202"/>
        <v>0.50424929178470257</v>
      </c>
      <c r="F155" s="18">
        <v>230</v>
      </c>
      <c r="G155" s="16">
        <f t="shared" si="202"/>
        <v>0.32577903682719545</v>
      </c>
      <c r="H155" s="18">
        <v>104</v>
      </c>
      <c r="I155" s="16">
        <f t="shared" si="202"/>
        <v>0.14730878186968838</v>
      </c>
      <c r="J155" s="18">
        <v>15</v>
      </c>
      <c r="K155" s="16">
        <f t="shared" si="202"/>
        <v>2.1246458923512748E-2</v>
      </c>
      <c r="L155" s="18">
        <v>1</v>
      </c>
      <c r="M155" s="16">
        <f t="shared" si="207"/>
        <v>1.4164305949008499E-3</v>
      </c>
      <c r="N155" s="18">
        <f t="shared" si="209"/>
        <v>690</v>
      </c>
      <c r="O155" s="16">
        <f t="shared" si="208"/>
        <v>0.97733711048158645</v>
      </c>
      <c r="P155" s="32">
        <f t="shared" ref="P155:P167" si="210">RANK(O155,O$154:O$167,0)</f>
        <v>1</v>
      </c>
    </row>
    <row r="156" spans="1:16" s="12" customFormat="1" ht="12">
      <c r="A156" s="35" t="s">
        <v>21</v>
      </c>
      <c r="B156" s="17">
        <v>555</v>
      </c>
      <c r="C156" s="30">
        <v>555</v>
      </c>
      <c r="D156" s="18">
        <v>252</v>
      </c>
      <c r="E156" s="16">
        <f t="shared" si="202"/>
        <v>0.45405405405405408</v>
      </c>
      <c r="F156" s="18">
        <v>162</v>
      </c>
      <c r="G156" s="16">
        <f t="shared" si="202"/>
        <v>0.29189189189189191</v>
      </c>
      <c r="H156" s="18">
        <v>107</v>
      </c>
      <c r="I156" s="16">
        <f t="shared" si="202"/>
        <v>0.19279279279279279</v>
      </c>
      <c r="J156" s="48">
        <v>29</v>
      </c>
      <c r="K156" s="16">
        <f t="shared" si="202"/>
        <v>5.2252252252252253E-2</v>
      </c>
      <c r="L156" s="18">
        <v>5</v>
      </c>
      <c r="M156" s="16">
        <f t="shared" si="207"/>
        <v>9.0090090090090089E-3</v>
      </c>
      <c r="N156" s="18">
        <f t="shared" si="209"/>
        <v>521</v>
      </c>
      <c r="O156" s="16">
        <f t="shared" si="208"/>
        <v>0.9387387387387387</v>
      </c>
      <c r="P156" s="32">
        <f t="shared" si="210"/>
        <v>7</v>
      </c>
    </row>
    <row r="157" spans="1:16" s="12" customFormat="1" ht="12">
      <c r="A157" s="35" t="s">
        <v>22</v>
      </c>
      <c r="B157" s="17">
        <v>332</v>
      </c>
      <c r="C157" s="30">
        <v>332</v>
      </c>
      <c r="D157" s="18">
        <v>146</v>
      </c>
      <c r="E157" s="16">
        <f t="shared" si="202"/>
        <v>0.43975903614457829</v>
      </c>
      <c r="F157" s="18">
        <v>110</v>
      </c>
      <c r="G157" s="16">
        <f t="shared" si="202"/>
        <v>0.33132530120481929</v>
      </c>
      <c r="H157" s="18">
        <v>61</v>
      </c>
      <c r="I157" s="16">
        <f t="shared" si="202"/>
        <v>0.18373493975903615</v>
      </c>
      <c r="J157" s="18">
        <v>13</v>
      </c>
      <c r="K157" s="16">
        <f t="shared" si="202"/>
        <v>3.9156626506024098E-2</v>
      </c>
      <c r="L157" s="18">
        <v>2</v>
      </c>
      <c r="M157" s="16">
        <f t="shared" si="207"/>
        <v>6.024096385542169E-3</v>
      </c>
      <c r="N157" s="18">
        <f t="shared" si="209"/>
        <v>317</v>
      </c>
      <c r="O157" s="16">
        <f t="shared" si="208"/>
        <v>0.95481927710843373</v>
      </c>
      <c r="P157" s="32">
        <f t="shared" si="210"/>
        <v>4</v>
      </c>
    </row>
    <row r="158" spans="1:16" s="12" customFormat="1" ht="12">
      <c r="A158" s="35" t="s">
        <v>23</v>
      </c>
      <c r="B158" s="17">
        <v>362</v>
      </c>
      <c r="C158" s="30">
        <v>362</v>
      </c>
      <c r="D158" s="18">
        <v>123</v>
      </c>
      <c r="E158" s="16">
        <f t="shared" si="202"/>
        <v>0.3397790055248619</v>
      </c>
      <c r="F158" s="18">
        <v>135</v>
      </c>
      <c r="G158" s="16">
        <f t="shared" si="202"/>
        <v>0.3729281767955801</v>
      </c>
      <c r="H158" s="18">
        <v>86</v>
      </c>
      <c r="I158" s="16">
        <f t="shared" si="202"/>
        <v>0.23756906077348067</v>
      </c>
      <c r="J158" s="42">
        <v>18</v>
      </c>
      <c r="K158" s="16">
        <f t="shared" si="202"/>
        <v>4.9723756906077346E-2</v>
      </c>
      <c r="L158" s="18">
        <v>0</v>
      </c>
      <c r="M158" s="16">
        <f t="shared" si="207"/>
        <v>0</v>
      </c>
      <c r="N158" s="18">
        <f t="shared" si="209"/>
        <v>344</v>
      </c>
      <c r="O158" s="16">
        <f t="shared" si="208"/>
        <v>0.95027624309392267</v>
      </c>
      <c r="P158" s="32">
        <f t="shared" si="210"/>
        <v>6</v>
      </c>
    </row>
    <row r="159" spans="1:16" s="12" customFormat="1" ht="12">
      <c r="A159" s="36" t="s">
        <v>24</v>
      </c>
      <c r="B159" s="17">
        <v>260</v>
      </c>
      <c r="C159" s="30">
        <f t="shared" si="206"/>
        <v>260</v>
      </c>
      <c r="D159" s="18">
        <v>135</v>
      </c>
      <c r="E159" s="16">
        <f t="shared" si="202"/>
        <v>0.51923076923076927</v>
      </c>
      <c r="F159" s="18">
        <v>86</v>
      </c>
      <c r="G159" s="16">
        <f t="shared" si="202"/>
        <v>0.33076923076923076</v>
      </c>
      <c r="H159" s="18">
        <v>32</v>
      </c>
      <c r="I159" s="16">
        <f t="shared" si="202"/>
        <v>0.12307692307692308</v>
      </c>
      <c r="J159" s="48">
        <v>7</v>
      </c>
      <c r="K159" s="16">
        <f t="shared" si="202"/>
        <v>2.6923076923076925E-2</v>
      </c>
      <c r="L159" s="18"/>
      <c r="M159" s="16">
        <f t="shared" si="207"/>
        <v>0</v>
      </c>
      <c r="N159" s="18">
        <f t="shared" si="209"/>
        <v>253</v>
      </c>
      <c r="O159" s="16">
        <f t="shared" si="208"/>
        <v>0.97307692307692306</v>
      </c>
      <c r="P159" s="32">
        <f t="shared" si="210"/>
        <v>2</v>
      </c>
    </row>
    <row r="160" spans="1:16" s="12" customFormat="1" ht="12">
      <c r="A160" s="36" t="s">
        <v>25</v>
      </c>
      <c r="B160" s="17">
        <v>267</v>
      </c>
      <c r="C160" s="30">
        <v>267</v>
      </c>
      <c r="D160" s="18">
        <v>53</v>
      </c>
      <c r="E160" s="16">
        <f t="shared" si="202"/>
        <v>0.19850187265917604</v>
      </c>
      <c r="F160" s="18">
        <v>103</v>
      </c>
      <c r="G160" s="16">
        <f t="shared" si="202"/>
        <v>0.38576779026217228</v>
      </c>
      <c r="H160" s="18">
        <v>90</v>
      </c>
      <c r="I160" s="16">
        <f t="shared" si="202"/>
        <v>0.33707865168539325</v>
      </c>
      <c r="J160" s="18">
        <v>20</v>
      </c>
      <c r="K160" s="16">
        <f t="shared" si="202"/>
        <v>7.4906367041198504E-2</v>
      </c>
      <c r="L160" s="18">
        <v>1</v>
      </c>
      <c r="M160" s="16">
        <f t="shared" si="207"/>
        <v>3.7453183520599251E-3</v>
      </c>
      <c r="N160" s="18">
        <f t="shared" si="209"/>
        <v>246</v>
      </c>
      <c r="O160" s="16">
        <f t="shared" si="208"/>
        <v>0.9213483146067416</v>
      </c>
      <c r="P160" s="32">
        <f t="shared" si="210"/>
        <v>9</v>
      </c>
    </row>
    <row r="161" spans="1:16" s="12" customFormat="1" ht="12">
      <c r="A161" s="35" t="s">
        <v>26</v>
      </c>
      <c r="B161" s="17">
        <v>113</v>
      </c>
      <c r="C161" s="30">
        <v>113</v>
      </c>
      <c r="D161" s="18">
        <v>34</v>
      </c>
      <c r="E161" s="16">
        <f t="shared" si="202"/>
        <v>0.30088495575221241</v>
      </c>
      <c r="F161" s="18">
        <v>36</v>
      </c>
      <c r="G161" s="16">
        <f t="shared" si="202"/>
        <v>0.31858407079646017</v>
      </c>
      <c r="H161" s="18">
        <v>33</v>
      </c>
      <c r="I161" s="16">
        <f t="shared" si="202"/>
        <v>0.29203539823008851</v>
      </c>
      <c r="J161" s="48">
        <v>8</v>
      </c>
      <c r="K161" s="16">
        <f t="shared" si="202"/>
        <v>7.0796460176991149E-2</v>
      </c>
      <c r="L161" s="18">
        <v>2</v>
      </c>
      <c r="M161" s="16">
        <f t="shared" si="207"/>
        <v>1.7699115044247787E-2</v>
      </c>
      <c r="N161" s="18">
        <f t="shared" si="209"/>
        <v>103</v>
      </c>
      <c r="O161" s="16">
        <f t="shared" si="208"/>
        <v>0.91150442477876104</v>
      </c>
      <c r="P161" s="32">
        <f t="shared" si="210"/>
        <v>10</v>
      </c>
    </row>
    <row r="162" spans="1:16" s="12" customFormat="1" ht="12">
      <c r="A162" s="35" t="s">
        <v>27</v>
      </c>
      <c r="B162" s="33">
        <v>159</v>
      </c>
      <c r="C162" s="30">
        <v>159</v>
      </c>
      <c r="D162" s="18">
        <v>49</v>
      </c>
      <c r="E162" s="16">
        <f t="shared" si="202"/>
        <v>0.3081761006289308</v>
      </c>
      <c r="F162" s="18">
        <v>48</v>
      </c>
      <c r="G162" s="16">
        <f t="shared" si="202"/>
        <v>0.30188679245283018</v>
      </c>
      <c r="H162" s="18">
        <v>40</v>
      </c>
      <c r="I162" s="16">
        <f t="shared" si="202"/>
        <v>0.25157232704402516</v>
      </c>
      <c r="J162" s="18">
        <v>16</v>
      </c>
      <c r="K162" s="16">
        <f t="shared" si="202"/>
        <v>0.10062893081761007</v>
      </c>
      <c r="L162" s="18">
        <v>6</v>
      </c>
      <c r="M162" s="16">
        <f t="shared" si="207"/>
        <v>3.7735849056603772E-2</v>
      </c>
      <c r="N162" s="18">
        <f t="shared" si="209"/>
        <v>137</v>
      </c>
      <c r="O162" s="16">
        <f t="shared" si="208"/>
        <v>0.86163522012578619</v>
      </c>
      <c r="P162" s="32">
        <f t="shared" si="210"/>
        <v>12</v>
      </c>
    </row>
    <row r="163" spans="1:16" s="12" customFormat="1" ht="12">
      <c r="A163" s="35" t="s">
        <v>28</v>
      </c>
      <c r="B163" s="47">
        <f>D163+F163+H163+J163+L163</f>
        <v>94</v>
      </c>
      <c r="C163" s="30">
        <f>SUM(D163,F163,H163,J163,L163)</f>
        <v>94</v>
      </c>
      <c r="D163" s="18">
        <v>23</v>
      </c>
      <c r="E163" s="16">
        <f t="shared" si="202"/>
        <v>0.24468085106382978</v>
      </c>
      <c r="F163" s="18">
        <v>26</v>
      </c>
      <c r="G163" s="16">
        <f t="shared" si="202"/>
        <v>0.27659574468085107</v>
      </c>
      <c r="H163" s="18">
        <v>30</v>
      </c>
      <c r="I163" s="16">
        <f t="shared" si="202"/>
        <v>0.31914893617021278</v>
      </c>
      <c r="J163" s="48">
        <v>12</v>
      </c>
      <c r="K163" s="16">
        <f t="shared" si="202"/>
        <v>0.1276595744680851</v>
      </c>
      <c r="L163" s="18">
        <v>3</v>
      </c>
      <c r="M163" s="16">
        <f t="shared" si="207"/>
        <v>3.1914893617021274E-2</v>
      </c>
      <c r="N163" s="18">
        <f t="shared" si="209"/>
        <v>79</v>
      </c>
      <c r="O163" s="16">
        <f t="shared" si="208"/>
        <v>0.84042553191489366</v>
      </c>
      <c r="P163" s="32">
        <f t="shared" si="210"/>
        <v>13</v>
      </c>
    </row>
    <row r="164" spans="1:16" s="12" customFormat="1" ht="12">
      <c r="A164" s="35" t="s">
        <v>29</v>
      </c>
      <c r="B164" s="17">
        <v>194</v>
      </c>
      <c r="C164" s="30">
        <v>194</v>
      </c>
      <c r="D164" s="18">
        <v>64</v>
      </c>
      <c r="E164" s="16">
        <f t="shared" si="202"/>
        <v>0.32989690721649484</v>
      </c>
      <c r="F164" s="18">
        <v>53</v>
      </c>
      <c r="G164" s="16">
        <f t="shared" si="202"/>
        <v>0.27319587628865977</v>
      </c>
      <c r="H164" s="18">
        <v>64</v>
      </c>
      <c r="I164" s="16">
        <f t="shared" si="202"/>
        <v>0.32989690721649484</v>
      </c>
      <c r="J164" s="48">
        <v>13</v>
      </c>
      <c r="K164" s="16">
        <f t="shared" si="202"/>
        <v>6.7010309278350513E-2</v>
      </c>
      <c r="L164" s="18"/>
      <c r="M164" s="16">
        <f t="shared" si="207"/>
        <v>0</v>
      </c>
      <c r="N164" s="18">
        <f t="shared" si="209"/>
        <v>181</v>
      </c>
      <c r="O164" s="16">
        <f t="shared" si="208"/>
        <v>0.9329896907216495</v>
      </c>
      <c r="P164" s="32">
        <f t="shared" si="210"/>
        <v>8</v>
      </c>
    </row>
    <row r="165" spans="1:16" s="12" customFormat="1" ht="12">
      <c r="A165" s="35" t="s">
        <v>30</v>
      </c>
      <c r="B165" s="17">
        <v>324</v>
      </c>
      <c r="C165" s="30">
        <v>324</v>
      </c>
      <c r="D165" s="18">
        <v>171</v>
      </c>
      <c r="E165" s="16">
        <f t="shared" si="202"/>
        <v>0.52777777777777779</v>
      </c>
      <c r="F165" s="18">
        <v>91</v>
      </c>
      <c r="G165" s="16">
        <f t="shared" si="202"/>
        <v>0.28086419753086422</v>
      </c>
      <c r="H165" s="18">
        <v>46</v>
      </c>
      <c r="I165" s="16">
        <f t="shared" si="202"/>
        <v>0.1419753086419753</v>
      </c>
      <c r="J165" s="42">
        <v>15</v>
      </c>
      <c r="K165" s="16">
        <f t="shared" si="202"/>
        <v>4.6296296296296294E-2</v>
      </c>
      <c r="L165" s="18">
        <v>1</v>
      </c>
      <c r="M165" s="16">
        <f t="shared" si="207"/>
        <v>3.0864197530864196E-3</v>
      </c>
      <c r="N165" s="18">
        <f t="shared" si="209"/>
        <v>308</v>
      </c>
      <c r="O165" s="16">
        <f t="shared" si="208"/>
        <v>0.95061728395061729</v>
      </c>
      <c r="P165" s="32">
        <f t="shared" si="210"/>
        <v>5</v>
      </c>
    </row>
    <row r="166" spans="1:16" s="12" customFormat="1" ht="12">
      <c r="A166" s="35" t="s">
        <v>31</v>
      </c>
      <c r="B166" s="17">
        <v>99</v>
      </c>
      <c r="C166" s="30">
        <v>99</v>
      </c>
      <c r="D166" s="18">
        <v>29</v>
      </c>
      <c r="E166" s="16">
        <f t="shared" si="202"/>
        <v>0.29292929292929293</v>
      </c>
      <c r="F166" s="18">
        <v>28</v>
      </c>
      <c r="G166" s="16">
        <f t="shared" si="202"/>
        <v>0.28282828282828282</v>
      </c>
      <c r="H166" s="18">
        <v>33</v>
      </c>
      <c r="I166" s="16">
        <f t="shared" si="202"/>
        <v>0.33333333333333331</v>
      </c>
      <c r="J166" s="18">
        <v>9</v>
      </c>
      <c r="K166" s="16">
        <f t="shared" si="202"/>
        <v>9.0909090909090912E-2</v>
      </c>
      <c r="L166" s="18">
        <v>0</v>
      </c>
      <c r="M166" s="16">
        <f t="shared" si="207"/>
        <v>0</v>
      </c>
      <c r="N166" s="18">
        <f t="shared" si="209"/>
        <v>90</v>
      </c>
      <c r="O166" s="16">
        <f t="shared" si="208"/>
        <v>0.90909090909090906</v>
      </c>
      <c r="P166" s="32">
        <f t="shared" si="210"/>
        <v>11</v>
      </c>
    </row>
    <row r="167" spans="1:16" s="12" customFormat="1" ht="12">
      <c r="A167" s="35" t="s">
        <v>32</v>
      </c>
      <c r="B167" s="33">
        <v>22</v>
      </c>
      <c r="C167" s="30">
        <v>22</v>
      </c>
      <c r="D167" s="18">
        <v>6</v>
      </c>
      <c r="E167" s="16">
        <f t="shared" si="202"/>
        <v>0.27272727272727271</v>
      </c>
      <c r="F167" s="18">
        <v>3</v>
      </c>
      <c r="G167" s="16">
        <f t="shared" si="202"/>
        <v>0.13636363636363635</v>
      </c>
      <c r="H167" s="18">
        <v>8</v>
      </c>
      <c r="I167" s="16">
        <f t="shared" si="202"/>
        <v>0.36363636363636365</v>
      </c>
      <c r="J167" s="18">
        <v>5</v>
      </c>
      <c r="K167" s="16">
        <f t="shared" si="202"/>
        <v>0.22727272727272727</v>
      </c>
      <c r="L167" s="18">
        <v>0</v>
      </c>
      <c r="M167" s="16">
        <f t="shared" si="207"/>
        <v>0</v>
      </c>
      <c r="N167" s="18">
        <f t="shared" si="209"/>
        <v>17</v>
      </c>
      <c r="O167" s="16">
        <f t="shared" si="208"/>
        <v>0.77272727272727271</v>
      </c>
      <c r="P167" s="32">
        <f t="shared" si="210"/>
        <v>14</v>
      </c>
    </row>
    <row r="168" spans="1:16" s="46" customFormat="1">
      <c r="A168" s="29" t="s">
        <v>34</v>
      </c>
      <c r="B168" s="29">
        <f>SUM(B154:B167)</f>
        <v>4097</v>
      </c>
      <c r="C168" s="34">
        <f t="shared" ref="C168:C199" si="211">SUM(D168,F168,H168,J168,L168)</f>
        <v>4097</v>
      </c>
      <c r="D168" s="29">
        <f>SUM(D154:D167)</f>
        <v>1834</v>
      </c>
      <c r="E168" s="31">
        <f t="shared" si="202"/>
        <v>0.4476446180131804</v>
      </c>
      <c r="F168" s="29">
        <f>SUM(F154:F167)</f>
        <v>1251</v>
      </c>
      <c r="G168" s="31">
        <f t="shared" si="202"/>
        <v>0.3053453746643886</v>
      </c>
      <c r="H168" s="29">
        <f>SUM(H154:H167)</f>
        <v>793</v>
      </c>
      <c r="I168" s="31">
        <f t="shared" si="202"/>
        <v>0.19355626067854528</v>
      </c>
      <c r="J168" s="29">
        <f>SUM(J154:J167)</f>
        <v>195</v>
      </c>
      <c r="K168" s="31">
        <f t="shared" si="202"/>
        <v>4.7595801806199656E-2</v>
      </c>
      <c r="L168" s="29">
        <f>SUM(L154:L167)</f>
        <v>24</v>
      </c>
      <c r="M168" s="31">
        <f t="shared" si="207"/>
        <v>5.8579448376861118E-3</v>
      </c>
      <c r="N168" s="20">
        <f t="shared" si="209"/>
        <v>3878</v>
      </c>
      <c r="O168" s="31">
        <f t="shared" ref="O168:O182" si="212">N168/$C168</f>
        <v>0.9465462533561142</v>
      </c>
      <c r="P168" s="37"/>
    </row>
    <row r="169" spans="1:16" s="12" customFormat="1" ht="12">
      <c r="A169" s="35" t="s">
        <v>19</v>
      </c>
      <c r="B169" s="47">
        <v>495</v>
      </c>
      <c r="C169" s="30">
        <v>495</v>
      </c>
      <c r="D169" s="18">
        <v>286</v>
      </c>
      <c r="E169" s="16">
        <f t="shared" si="202"/>
        <v>0.57777777777777772</v>
      </c>
      <c r="F169" s="18">
        <v>125</v>
      </c>
      <c r="G169" s="16">
        <f t="shared" si="202"/>
        <v>0.25252525252525254</v>
      </c>
      <c r="H169" s="18">
        <v>65</v>
      </c>
      <c r="I169" s="16">
        <f t="shared" si="202"/>
        <v>0.13131313131313133</v>
      </c>
      <c r="J169" s="48">
        <v>17</v>
      </c>
      <c r="K169" s="16">
        <f t="shared" si="202"/>
        <v>3.4343434343434343E-2</v>
      </c>
      <c r="L169" s="18">
        <v>2</v>
      </c>
      <c r="M169" s="16">
        <f t="shared" si="207"/>
        <v>4.0404040404040404E-3</v>
      </c>
      <c r="N169" s="18">
        <f t="shared" si="209"/>
        <v>476</v>
      </c>
      <c r="O169" s="16">
        <f t="shared" si="212"/>
        <v>0.96161616161616159</v>
      </c>
      <c r="P169" s="32">
        <f>RANK(O169,O$169:O$182,0)</f>
        <v>3</v>
      </c>
    </row>
    <row r="170" spans="1:16" s="12" customFormat="1" ht="12">
      <c r="A170" s="35" t="s">
        <v>20</v>
      </c>
      <c r="B170" s="33">
        <v>470</v>
      </c>
      <c r="C170" s="30">
        <v>470</v>
      </c>
      <c r="D170" s="18">
        <v>219</v>
      </c>
      <c r="E170" s="16">
        <f t="shared" si="202"/>
        <v>0.46595744680851064</v>
      </c>
      <c r="F170" s="18">
        <v>149</v>
      </c>
      <c r="G170" s="16">
        <f t="shared" si="202"/>
        <v>0.31702127659574469</v>
      </c>
      <c r="H170" s="18">
        <v>91</v>
      </c>
      <c r="I170" s="16">
        <f t="shared" si="202"/>
        <v>0.19361702127659575</v>
      </c>
      <c r="J170" s="18">
        <v>10</v>
      </c>
      <c r="K170" s="16">
        <f t="shared" si="202"/>
        <v>2.1276595744680851E-2</v>
      </c>
      <c r="L170" s="18">
        <v>1</v>
      </c>
      <c r="M170" s="16">
        <f t="shared" si="207"/>
        <v>2.1276595744680851E-3</v>
      </c>
      <c r="N170" s="18">
        <f t="shared" si="209"/>
        <v>459</v>
      </c>
      <c r="O170" s="16">
        <f t="shared" si="212"/>
        <v>0.97659574468085109</v>
      </c>
      <c r="P170" s="32">
        <f t="shared" ref="P170:P182" si="213">RANK(O170,O$169:O$182,0)</f>
        <v>2</v>
      </c>
    </row>
    <row r="171" spans="1:16" s="12" customFormat="1" ht="12">
      <c r="A171" s="35" t="s">
        <v>21</v>
      </c>
      <c r="B171" s="17">
        <v>329</v>
      </c>
      <c r="C171" s="30">
        <v>329</v>
      </c>
      <c r="D171" s="18">
        <v>129</v>
      </c>
      <c r="E171" s="16">
        <f t="shared" si="202"/>
        <v>0.39209726443769</v>
      </c>
      <c r="F171" s="18">
        <v>78</v>
      </c>
      <c r="G171" s="16">
        <f t="shared" si="202"/>
        <v>0.23708206686930092</v>
      </c>
      <c r="H171" s="18">
        <v>77</v>
      </c>
      <c r="I171" s="16">
        <f t="shared" si="202"/>
        <v>0.23404255319148937</v>
      </c>
      <c r="J171" s="48">
        <v>33</v>
      </c>
      <c r="K171" s="16">
        <f t="shared" si="202"/>
        <v>0.10030395136778116</v>
      </c>
      <c r="L171" s="18">
        <v>12</v>
      </c>
      <c r="M171" s="16">
        <f t="shared" si="207"/>
        <v>3.64741641337386E-2</v>
      </c>
      <c r="N171" s="18">
        <f t="shared" si="209"/>
        <v>284</v>
      </c>
      <c r="O171" s="16">
        <f t="shared" si="212"/>
        <v>0.86322188449848025</v>
      </c>
      <c r="P171" s="32">
        <f t="shared" si="213"/>
        <v>10</v>
      </c>
    </row>
    <row r="172" spans="1:16" s="12" customFormat="1" ht="12">
      <c r="A172" s="35" t="s">
        <v>22</v>
      </c>
      <c r="B172" s="17">
        <v>377</v>
      </c>
      <c r="C172" s="30">
        <v>377</v>
      </c>
      <c r="D172" s="18">
        <v>113</v>
      </c>
      <c r="E172" s="16">
        <f t="shared" si="202"/>
        <v>0.29973474801061006</v>
      </c>
      <c r="F172" s="18">
        <v>129</v>
      </c>
      <c r="G172" s="16">
        <f t="shared" si="202"/>
        <v>0.34217506631299732</v>
      </c>
      <c r="H172" s="18">
        <v>85</v>
      </c>
      <c r="I172" s="16">
        <f t="shared" si="202"/>
        <v>0.22546419098143236</v>
      </c>
      <c r="J172" s="18">
        <v>40</v>
      </c>
      <c r="K172" s="16">
        <f t="shared" si="202"/>
        <v>0.10610079575596817</v>
      </c>
      <c r="L172" s="18">
        <v>10</v>
      </c>
      <c r="M172" s="16">
        <f t="shared" si="207"/>
        <v>2.6525198938992044E-2</v>
      </c>
      <c r="N172" s="18">
        <f t="shared" si="209"/>
        <v>327</v>
      </c>
      <c r="O172" s="16">
        <f t="shared" si="212"/>
        <v>0.86737400530503983</v>
      </c>
      <c r="P172" s="32">
        <f t="shared" si="213"/>
        <v>9</v>
      </c>
    </row>
    <row r="173" spans="1:16" s="12" customFormat="1" ht="12">
      <c r="A173" s="35" t="s">
        <v>23</v>
      </c>
      <c r="B173" s="17">
        <v>295</v>
      </c>
      <c r="C173" s="30">
        <v>295</v>
      </c>
      <c r="D173" s="18">
        <v>96</v>
      </c>
      <c r="E173" s="16">
        <f t="shared" si="202"/>
        <v>0.3254237288135593</v>
      </c>
      <c r="F173" s="18">
        <v>96</v>
      </c>
      <c r="G173" s="16">
        <f t="shared" si="202"/>
        <v>0.3254237288135593</v>
      </c>
      <c r="H173" s="18">
        <v>79</v>
      </c>
      <c r="I173" s="16">
        <f t="shared" si="202"/>
        <v>0.26779661016949152</v>
      </c>
      <c r="J173" s="42">
        <v>21</v>
      </c>
      <c r="K173" s="16">
        <f t="shared" si="202"/>
        <v>7.1186440677966104E-2</v>
      </c>
      <c r="L173" s="18">
        <v>3</v>
      </c>
      <c r="M173" s="16">
        <f t="shared" si="207"/>
        <v>1.0169491525423728E-2</v>
      </c>
      <c r="N173" s="18">
        <f t="shared" si="209"/>
        <v>271</v>
      </c>
      <c r="O173" s="16">
        <f t="shared" si="212"/>
        <v>0.91864406779661012</v>
      </c>
      <c r="P173" s="32">
        <f t="shared" si="213"/>
        <v>4</v>
      </c>
    </row>
    <row r="174" spans="1:16" s="12" customFormat="1" ht="12">
      <c r="A174" s="36" t="s">
        <v>24</v>
      </c>
      <c r="B174" s="17">
        <v>241</v>
      </c>
      <c r="C174" s="30">
        <f t="shared" si="211"/>
        <v>241</v>
      </c>
      <c r="D174" s="18">
        <v>123</v>
      </c>
      <c r="E174" s="16">
        <f t="shared" si="202"/>
        <v>0.51037344398340245</v>
      </c>
      <c r="F174" s="18">
        <v>74</v>
      </c>
      <c r="G174" s="16">
        <f t="shared" si="202"/>
        <v>0.30705394190871371</v>
      </c>
      <c r="H174" s="18">
        <v>42</v>
      </c>
      <c r="I174" s="16">
        <f t="shared" si="202"/>
        <v>0.17427385892116182</v>
      </c>
      <c r="J174" s="48">
        <v>2</v>
      </c>
      <c r="K174" s="16">
        <f t="shared" si="202"/>
        <v>8.2987551867219917E-3</v>
      </c>
      <c r="L174" s="18"/>
      <c r="M174" s="16">
        <f t="shared" si="207"/>
        <v>0</v>
      </c>
      <c r="N174" s="18">
        <f t="shared" si="209"/>
        <v>239</v>
      </c>
      <c r="O174" s="16">
        <f t="shared" si="212"/>
        <v>0.99170124481327804</v>
      </c>
      <c r="P174" s="32">
        <f t="shared" si="213"/>
        <v>1</v>
      </c>
    </row>
    <row r="175" spans="1:16" s="12" customFormat="1" ht="12">
      <c r="A175" s="36" t="s">
        <v>25</v>
      </c>
      <c r="B175" s="17">
        <v>242</v>
      </c>
      <c r="C175" s="30">
        <v>242</v>
      </c>
      <c r="D175" s="18">
        <v>31</v>
      </c>
      <c r="E175" s="16">
        <f t="shared" si="202"/>
        <v>0.128099173553719</v>
      </c>
      <c r="F175" s="18">
        <v>90</v>
      </c>
      <c r="G175" s="16">
        <f t="shared" si="202"/>
        <v>0.37190082644628097</v>
      </c>
      <c r="H175" s="18">
        <v>99</v>
      </c>
      <c r="I175" s="16">
        <f t="shared" si="202"/>
        <v>0.40909090909090912</v>
      </c>
      <c r="J175" s="18">
        <v>19</v>
      </c>
      <c r="K175" s="16">
        <f t="shared" si="202"/>
        <v>7.8512396694214878E-2</v>
      </c>
      <c r="L175" s="18">
        <v>3</v>
      </c>
      <c r="M175" s="16">
        <f t="shared" si="207"/>
        <v>1.2396694214876033E-2</v>
      </c>
      <c r="N175" s="18">
        <f t="shared" si="209"/>
        <v>220</v>
      </c>
      <c r="O175" s="16">
        <f t="shared" si="212"/>
        <v>0.90909090909090906</v>
      </c>
      <c r="P175" s="32">
        <f t="shared" si="213"/>
        <v>5</v>
      </c>
    </row>
    <row r="176" spans="1:16" s="12" customFormat="1" ht="12">
      <c r="A176" s="35" t="s">
        <v>26</v>
      </c>
      <c r="B176" s="17">
        <v>126</v>
      </c>
      <c r="C176" s="30">
        <v>126</v>
      </c>
      <c r="D176" s="18">
        <v>32</v>
      </c>
      <c r="E176" s="16">
        <f t="shared" si="202"/>
        <v>0.25396825396825395</v>
      </c>
      <c r="F176" s="18">
        <v>37</v>
      </c>
      <c r="G176" s="16">
        <f t="shared" si="202"/>
        <v>0.29365079365079366</v>
      </c>
      <c r="H176" s="18">
        <v>35</v>
      </c>
      <c r="I176" s="16">
        <f t="shared" si="202"/>
        <v>0.27777777777777779</v>
      </c>
      <c r="J176" s="48">
        <v>15</v>
      </c>
      <c r="K176" s="16">
        <f t="shared" si="202"/>
        <v>0.11904761904761904</v>
      </c>
      <c r="L176" s="18">
        <v>7</v>
      </c>
      <c r="M176" s="16">
        <f t="shared" si="207"/>
        <v>5.5555555555555552E-2</v>
      </c>
      <c r="N176" s="18">
        <f t="shared" si="209"/>
        <v>104</v>
      </c>
      <c r="O176" s="16">
        <f t="shared" si="212"/>
        <v>0.82539682539682535</v>
      </c>
      <c r="P176" s="32">
        <f t="shared" si="213"/>
        <v>11</v>
      </c>
    </row>
    <row r="177" spans="1:16" s="12" customFormat="1" ht="12">
      <c r="A177" s="35" t="s">
        <v>27</v>
      </c>
      <c r="B177" s="33">
        <v>149</v>
      </c>
      <c r="C177" s="30">
        <v>149</v>
      </c>
      <c r="D177" s="18">
        <v>48</v>
      </c>
      <c r="E177" s="16">
        <f t="shared" si="202"/>
        <v>0.32214765100671139</v>
      </c>
      <c r="F177" s="18">
        <v>50</v>
      </c>
      <c r="G177" s="16">
        <f t="shared" si="202"/>
        <v>0.33557046979865773</v>
      </c>
      <c r="H177" s="18">
        <v>34</v>
      </c>
      <c r="I177" s="16">
        <f t="shared" si="202"/>
        <v>0.22818791946308725</v>
      </c>
      <c r="J177" s="18">
        <v>11</v>
      </c>
      <c r="K177" s="16">
        <f t="shared" si="202"/>
        <v>7.3825503355704702E-2</v>
      </c>
      <c r="L177" s="18">
        <v>6</v>
      </c>
      <c r="M177" s="16">
        <f t="shared" si="207"/>
        <v>4.0268456375838924E-2</v>
      </c>
      <c r="N177" s="18">
        <f t="shared" si="209"/>
        <v>132</v>
      </c>
      <c r="O177" s="16">
        <f t="shared" si="212"/>
        <v>0.88590604026845643</v>
      </c>
      <c r="P177" s="32">
        <f t="shared" si="213"/>
        <v>7</v>
      </c>
    </row>
    <row r="178" spans="1:16" s="12" customFormat="1" ht="12">
      <c r="A178" s="35" t="s">
        <v>28</v>
      </c>
      <c r="B178" s="47">
        <v>75</v>
      </c>
      <c r="C178" s="30">
        <f>SUM(D178,F178,H178,J178,L178)</f>
        <v>75</v>
      </c>
      <c r="D178" s="18">
        <v>16</v>
      </c>
      <c r="E178" s="16">
        <f t="shared" si="202"/>
        <v>0.21333333333333335</v>
      </c>
      <c r="F178" s="18">
        <v>12</v>
      </c>
      <c r="G178" s="16">
        <f t="shared" si="202"/>
        <v>0.16</v>
      </c>
      <c r="H178" s="18">
        <v>11</v>
      </c>
      <c r="I178" s="16">
        <f t="shared" si="202"/>
        <v>0.14666666666666667</v>
      </c>
      <c r="J178" s="48">
        <v>20</v>
      </c>
      <c r="K178" s="16">
        <f t="shared" si="202"/>
        <v>0.26666666666666666</v>
      </c>
      <c r="L178" s="18">
        <v>16</v>
      </c>
      <c r="M178" s="16">
        <f t="shared" si="207"/>
        <v>0.21333333333333335</v>
      </c>
      <c r="N178" s="18">
        <f t="shared" si="209"/>
        <v>39</v>
      </c>
      <c r="O178" s="16">
        <f t="shared" si="212"/>
        <v>0.52</v>
      </c>
      <c r="P178" s="32">
        <f t="shared" si="213"/>
        <v>14</v>
      </c>
    </row>
    <row r="179" spans="1:16" s="12" customFormat="1" ht="12">
      <c r="A179" s="35" t="s">
        <v>29</v>
      </c>
      <c r="B179" s="17">
        <v>131</v>
      </c>
      <c r="C179" s="30">
        <v>131</v>
      </c>
      <c r="D179" s="18">
        <v>41</v>
      </c>
      <c r="E179" s="16">
        <f t="shared" si="202"/>
        <v>0.31297709923664124</v>
      </c>
      <c r="F179" s="18">
        <v>42</v>
      </c>
      <c r="G179" s="16">
        <f t="shared" si="202"/>
        <v>0.32061068702290074</v>
      </c>
      <c r="H179" s="18">
        <v>34</v>
      </c>
      <c r="I179" s="16">
        <f t="shared" si="202"/>
        <v>0.25954198473282442</v>
      </c>
      <c r="J179" s="48">
        <v>11</v>
      </c>
      <c r="K179" s="16">
        <f t="shared" si="202"/>
        <v>8.3969465648854963E-2</v>
      </c>
      <c r="L179" s="18">
        <v>3</v>
      </c>
      <c r="M179" s="16">
        <f t="shared" si="207"/>
        <v>2.2900763358778626E-2</v>
      </c>
      <c r="N179" s="18">
        <f t="shared" si="209"/>
        <v>117</v>
      </c>
      <c r="O179" s="16">
        <f t="shared" si="212"/>
        <v>0.89312977099236646</v>
      </c>
      <c r="P179" s="32">
        <f t="shared" si="213"/>
        <v>6</v>
      </c>
    </row>
    <row r="180" spans="1:16" s="12" customFormat="1" ht="12">
      <c r="A180" s="35" t="s">
        <v>30</v>
      </c>
      <c r="B180" s="17">
        <v>311</v>
      </c>
      <c r="C180" s="30">
        <v>311</v>
      </c>
      <c r="D180" s="18">
        <v>137</v>
      </c>
      <c r="E180" s="16">
        <f t="shared" si="202"/>
        <v>0.44051446945337619</v>
      </c>
      <c r="F180" s="18">
        <v>77</v>
      </c>
      <c r="G180" s="16">
        <f t="shared" si="202"/>
        <v>0.24758842443729903</v>
      </c>
      <c r="H180" s="18">
        <v>60</v>
      </c>
      <c r="I180" s="16">
        <f t="shared" si="202"/>
        <v>0.19292604501607716</v>
      </c>
      <c r="J180" s="42">
        <v>26</v>
      </c>
      <c r="K180" s="16">
        <f t="shared" si="202"/>
        <v>8.3601286173633438E-2</v>
      </c>
      <c r="L180" s="18">
        <v>11</v>
      </c>
      <c r="M180" s="16">
        <f t="shared" si="207"/>
        <v>3.5369774919614148E-2</v>
      </c>
      <c r="N180" s="18">
        <f t="shared" si="209"/>
        <v>274</v>
      </c>
      <c r="O180" s="16">
        <f t="shared" si="212"/>
        <v>0.88102893890675238</v>
      </c>
      <c r="P180" s="32">
        <f t="shared" si="213"/>
        <v>8</v>
      </c>
    </row>
    <row r="181" spans="1:16" s="12" customFormat="1" ht="12">
      <c r="A181" s="35" t="s">
        <v>31</v>
      </c>
      <c r="B181" s="17">
        <v>85</v>
      </c>
      <c r="C181" s="30">
        <v>85</v>
      </c>
      <c r="D181" s="18">
        <v>19</v>
      </c>
      <c r="E181" s="16">
        <f t="shared" si="202"/>
        <v>0.22352941176470589</v>
      </c>
      <c r="F181" s="18">
        <v>20</v>
      </c>
      <c r="G181" s="16">
        <f t="shared" si="202"/>
        <v>0.23529411764705882</v>
      </c>
      <c r="H181" s="18">
        <v>26</v>
      </c>
      <c r="I181" s="16">
        <f t="shared" si="202"/>
        <v>0.30588235294117649</v>
      </c>
      <c r="J181" s="18">
        <v>18</v>
      </c>
      <c r="K181" s="16">
        <f t="shared" si="202"/>
        <v>0.21176470588235294</v>
      </c>
      <c r="L181" s="18">
        <v>2</v>
      </c>
      <c r="M181" s="16">
        <f t="shared" si="207"/>
        <v>2.3529411764705882E-2</v>
      </c>
      <c r="N181" s="18">
        <f t="shared" si="209"/>
        <v>65</v>
      </c>
      <c r="O181" s="16">
        <f t="shared" si="212"/>
        <v>0.76470588235294112</v>
      </c>
      <c r="P181" s="32">
        <f t="shared" si="213"/>
        <v>13</v>
      </c>
    </row>
    <row r="182" spans="1:16" s="12" customFormat="1" ht="12">
      <c r="A182" s="35" t="s">
        <v>32</v>
      </c>
      <c r="B182" s="33">
        <v>39</v>
      </c>
      <c r="C182" s="30">
        <v>39</v>
      </c>
      <c r="D182" s="18">
        <v>2</v>
      </c>
      <c r="E182" s="16">
        <f t="shared" si="202"/>
        <v>5.128205128205128E-2</v>
      </c>
      <c r="F182" s="18">
        <v>11</v>
      </c>
      <c r="G182" s="16">
        <f t="shared" si="202"/>
        <v>0.28205128205128205</v>
      </c>
      <c r="H182" s="18">
        <v>18</v>
      </c>
      <c r="I182" s="16">
        <f t="shared" si="202"/>
        <v>0.46153846153846156</v>
      </c>
      <c r="J182" s="18">
        <v>8</v>
      </c>
      <c r="K182" s="16">
        <f t="shared" si="202"/>
        <v>0.20512820512820512</v>
      </c>
      <c r="L182" s="18">
        <v>0</v>
      </c>
      <c r="M182" s="16">
        <f t="shared" si="207"/>
        <v>0</v>
      </c>
      <c r="N182" s="18">
        <f t="shared" si="209"/>
        <v>31</v>
      </c>
      <c r="O182" s="16">
        <f t="shared" si="212"/>
        <v>0.79487179487179482</v>
      </c>
      <c r="P182" s="32">
        <f t="shared" si="213"/>
        <v>12</v>
      </c>
    </row>
    <row r="183" spans="1:16" s="46" customFormat="1">
      <c r="A183" s="29" t="s">
        <v>35</v>
      </c>
      <c r="B183" s="29">
        <f>SUM(B169:B182)</f>
        <v>3365</v>
      </c>
      <c r="C183" s="34">
        <f t="shared" si="211"/>
        <v>3365</v>
      </c>
      <c r="D183" s="29">
        <f>SUM(D169:D182)</f>
        <v>1292</v>
      </c>
      <c r="E183" s="31">
        <f t="shared" si="202"/>
        <v>0.38395245170876674</v>
      </c>
      <c r="F183" s="29">
        <f>SUM(F169:F182)</f>
        <v>990</v>
      </c>
      <c r="G183" s="31">
        <f t="shared" si="202"/>
        <v>0.29420505200594355</v>
      </c>
      <c r="H183" s="29">
        <f>SUM(H169:H182)</f>
        <v>756</v>
      </c>
      <c r="I183" s="31">
        <f t="shared" si="202"/>
        <v>0.22466567607726598</v>
      </c>
      <c r="J183" s="29">
        <f>SUM(J169:J182)</f>
        <v>251</v>
      </c>
      <c r="K183" s="31">
        <f t="shared" si="202"/>
        <v>7.4591381872213966E-2</v>
      </c>
      <c r="L183" s="29">
        <f>SUM(L169:L182)</f>
        <v>76</v>
      </c>
      <c r="M183" s="31">
        <f t="shared" si="207"/>
        <v>2.2585438335809806E-2</v>
      </c>
      <c r="N183" s="20">
        <f t="shared" si="209"/>
        <v>3038</v>
      </c>
      <c r="O183" s="31">
        <f t="shared" ref="O183:O197" si="214">N183/$C183</f>
        <v>0.90282317979197624</v>
      </c>
      <c r="P183" s="37"/>
    </row>
    <row r="184" spans="1:16" s="12" customFormat="1" ht="12">
      <c r="A184" s="35" t="s">
        <v>19</v>
      </c>
      <c r="B184" s="47">
        <v>515</v>
      </c>
      <c r="C184" s="30">
        <v>515</v>
      </c>
      <c r="D184" s="18">
        <v>259</v>
      </c>
      <c r="E184" s="16">
        <f t="shared" si="202"/>
        <v>0.50291262135922332</v>
      </c>
      <c r="F184" s="18">
        <v>155</v>
      </c>
      <c r="G184" s="16">
        <f t="shared" si="202"/>
        <v>0.30097087378640774</v>
      </c>
      <c r="H184" s="18">
        <v>80</v>
      </c>
      <c r="I184" s="16">
        <f t="shared" si="202"/>
        <v>0.1553398058252427</v>
      </c>
      <c r="J184" s="48">
        <v>21</v>
      </c>
      <c r="K184" s="16">
        <f t="shared" si="202"/>
        <v>4.0776699029126215E-2</v>
      </c>
      <c r="L184" s="18">
        <v>0</v>
      </c>
      <c r="M184" s="16">
        <f t="shared" si="207"/>
        <v>0</v>
      </c>
      <c r="N184" s="18">
        <f t="shared" si="209"/>
        <v>494</v>
      </c>
      <c r="O184" s="16">
        <f t="shared" si="214"/>
        <v>0.95922330097087383</v>
      </c>
      <c r="P184" s="32">
        <f>RANK(O184,O$184:O$197,0)</f>
        <v>4</v>
      </c>
    </row>
    <row r="185" spans="1:16" s="12" customFormat="1" ht="12">
      <c r="A185" s="35" t="s">
        <v>20</v>
      </c>
      <c r="B185" s="33">
        <v>434</v>
      </c>
      <c r="C185" s="30">
        <v>434</v>
      </c>
      <c r="D185" s="18">
        <v>199</v>
      </c>
      <c r="E185" s="16">
        <f t="shared" si="202"/>
        <v>0.45852534562211983</v>
      </c>
      <c r="F185" s="18">
        <v>154</v>
      </c>
      <c r="G185" s="16">
        <f t="shared" si="202"/>
        <v>0.35483870967741937</v>
      </c>
      <c r="H185" s="18">
        <v>77</v>
      </c>
      <c r="I185" s="16">
        <f t="shared" si="202"/>
        <v>0.17741935483870969</v>
      </c>
      <c r="J185" s="18">
        <v>4</v>
      </c>
      <c r="K185" s="16">
        <f t="shared" si="202"/>
        <v>9.2165898617511521E-3</v>
      </c>
      <c r="L185" s="18">
        <v>0</v>
      </c>
      <c r="M185" s="16">
        <f t="shared" si="207"/>
        <v>0</v>
      </c>
      <c r="N185" s="18">
        <f t="shared" si="209"/>
        <v>430</v>
      </c>
      <c r="O185" s="16">
        <f t="shared" si="214"/>
        <v>0.99078341013824889</v>
      </c>
      <c r="P185" s="32">
        <f t="shared" ref="P185:P197" si="215">RANK(O185,O$184:O$197,0)</f>
        <v>2</v>
      </c>
    </row>
    <row r="186" spans="1:16" s="12" customFormat="1" ht="12">
      <c r="A186" s="35" t="s">
        <v>21</v>
      </c>
      <c r="B186" s="17">
        <v>235</v>
      </c>
      <c r="C186" s="30">
        <v>235</v>
      </c>
      <c r="D186" s="18">
        <v>94</v>
      </c>
      <c r="E186" s="16">
        <f t="shared" si="202"/>
        <v>0.4</v>
      </c>
      <c r="F186" s="18">
        <v>85</v>
      </c>
      <c r="G186" s="16">
        <f t="shared" si="202"/>
        <v>0.36170212765957449</v>
      </c>
      <c r="H186" s="18">
        <v>46</v>
      </c>
      <c r="I186" s="16">
        <f t="shared" si="202"/>
        <v>0.19574468085106383</v>
      </c>
      <c r="J186" s="48">
        <v>9</v>
      </c>
      <c r="K186" s="16">
        <f t="shared" si="202"/>
        <v>3.8297872340425532E-2</v>
      </c>
      <c r="L186" s="18">
        <v>1</v>
      </c>
      <c r="M186" s="16">
        <f t="shared" si="207"/>
        <v>4.2553191489361703E-3</v>
      </c>
      <c r="N186" s="18">
        <f t="shared" si="209"/>
        <v>225</v>
      </c>
      <c r="O186" s="16">
        <f t="shared" si="214"/>
        <v>0.95744680851063835</v>
      </c>
      <c r="P186" s="32">
        <f t="shared" si="215"/>
        <v>5</v>
      </c>
    </row>
    <row r="187" spans="1:16" s="12" customFormat="1" ht="12">
      <c r="A187" s="35" t="s">
        <v>22</v>
      </c>
      <c r="B187" s="17">
        <v>276</v>
      </c>
      <c r="C187" s="30">
        <v>276</v>
      </c>
      <c r="D187" s="18">
        <v>91</v>
      </c>
      <c r="E187" s="16">
        <f t="shared" si="202"/>
        <v>0.32971014492753625</v>
      </c>
      <c r="F187" s="18">
        <v>84</v>
      </c>
      <c r="G187" s="16">
        <f t="shared" si="202"/>
        <v>0.30434782608695654</v>
      </c>
      <c r="H187" s="18">
        <v>79</v>
      </c>
      <c r="I187" s="16">
        <f t="shared" si="202"/>
        <v>0.28623188405797101</v>
      </c>
      <c r="J187" s="18">
        <v>22</v>
      </c>
      <c r="K187" s="16">
        <f t="shared" si="202"/>
        <v>7.9710144927536225E-2</v>
      </c>
      <c r="L187" s="18"/>
      <c r="M187" s="16">
        <f t="shared" si="207"/>
        <v>0</v>
      </c>
      <c r="N187" s="18">
        <f t="shared" si="209"/>
        <v>254</v>
      </c>
      <c r="O187" s="16">
        <f t="shared" si="214"/>
        <v>0.92028985507246375</v>
      </c>
      <c r="P187" s="32">
        <f t="shared" si="215"/>
        <v>8</v>
      </c>
    </row>
    <row r="188" spans="1:16" s="12" customFormat="1" ht="12">
      <c r="A188" s="35" t="s">
        <v>23</v>
      </c>
      <c r="B188" s="17">
        <v>213</v>
      </c>
      <c r="C188" s="30">
        <v>213</v>
      </c>
      <c r="D188" s="18">
        <v>73</v>
      </c>
      <c r="E188" s="16">
        <f t="shared" si="202"/>
        <v>0.34272300469483569</v>
      </c>
      <c r="F188" s="18">
        <v>81</v>
      </c>
      <c r="G188" s="16">
        <f t="shared" si="202"/>
        <v>0.38028169014084506</v>
      </c>
      <c r="H188" s="18">
        <v>51</v>
      </c>
      <c r="I188" s="16">
        <f t="shared" si="202"/>
        <v>0.23943661971830985</v>
      </c>
      <c r="J188" s="42">
        <v>8</v>
      </c>
      <c r="K188" s="16">
        <f t="shared" si="202"/>
        <v>3.7558685446009391E-2</v>
      </c>
      <c r="L188" s="18">
        <v>0</v>
      </c>
      <c r="M188" s="16">
        <f t="shared" si="207"/>
        <v>0</v>
      </c>
      <c r="N188" s="18">
        <f t="shared" si="209"/>
        <v>205</v>
      </c>
      <c r="O188" s="16">
        <f t="shared" si="214"/>
        <v>0.96244131455399062</v>
      </c>
      <c r="P188" s="32">
        <f t="shared" si="215"/>
        <v>3</v>
      </c>
    </row>
    <row r="189" spans="1:16" s="12" customFormat="1" ht="12">
      <c r="A189" s="36" t="s">
        <v>24</v>
      </c>
      <c r="B189" s="17">
        <v>175</v>
      </c>
      <c r="C189" s="30">
        <v>175</v>
      </c>
      <c r="D189" s="18">
        <v>96</v>
      </c>
      <c r="E189" s="16">
        <f t="shared" si="202"/>
        <v>0.5485714285714286</v>
      </c>
      <c r="F189" s="18">
        <v>69</v>
      </c>
      <c r="G189" s="16">
        <f t="shared" si="202"/>
        <v>0.39428571428571429</v>
      </c>
      <c r="H189" s="18">
        <v>10</v>
      </c>
      <c r="I189" s="16">
        <f t="shared" si="202"/>
        <v>5.7142857142857141E-2</v>
      </c>
      <c r="J189" s="48"/>
      <c r="K189" s="16">
        <f t="shared" si="202"/>
        <v>0</v>
      </c>
      <c r="L189" s="18"/>
      <c r="M189" s="16">
        <f t="shared" si="207"/>
        <v>0</v>
      </c>
      <c r="N189" s="18">
        <f t="shared" si="209"/>
        <v>175</v>
      </c>
      <c r="O189" s="16">
        <f t="shared" si="214"/>
        <v>1</v>
      </c>
      <c r="P189" s="32">
        <f t="shared" si="215"/>
        <v>1</v>
      </c>
    </row>
    <row r="190" spans="1:16" s="12" customFormat="1" ht="12">
      <c r="A190" s="36" t="s">
        <v>25</v>
      </c>
      <c r="B190" s="17">
        <v>200</v>
      </c>
      <c r="C190" s="30">
        <v>200</v>
      </c>
      <c r="D190" s="18">
        <v>36</v>
      </c>
      <c r="E190" s="16">
        <f t="shared" si="202"/>
        <v>0.18</v>
      </c>
      <c r="F190" s="18">
        <v>70</v>
      </c>
      <c r="G190" s="16">
        <f t="shared" si="202"/>
        <v>0.35</v>
      </c>
      <c r="H190" s="18">
        <v>75</v>
      </c>
      <c r="I190" s="16">
        <f t="shared" si="202"/>
        <v>0.375</v>
      </c>
      <c r="J190" s="18">
        <v>19</v>
      </c>
      <c r="K190" s="16">
        <f t="shared" si="202"/>
        <v>9.5000000000000001E-2</v>
      </c>
      <c r="L190" s="18">
        <v>0</v>
      </c>
      <c r="M190" s="16">
        <f t="shared" si="207"/>
        <v>0</v>
      </c>
      <c r="N190" s="18">
        <f t="shared" si="209"/>
        <v>181</v>
      </c>
      <c r="O190" s="16">
        <f t="shared" si="214"/>
        <v>0.90500000000000003</v>
      </c>
      <c r="P190" s="32">
        <f t="shared" si="215"/>
        <v>10</v>
      </c>
    </row>
    <row r="191" spans="1:16" s="12" customFormat="1" ht="12">
      <c r="A191" s="35" t="s">
        <v>26</v>
      </c>
      <c r="B191" s="17">
        <v>90</v>
      </c>
      <c r="C191" s="30">
        <v>90</v>
      </c>
      <c r="D191" s="18">
        <v>13</v>
      </c>
      <c r="E191" s="16">
        <f t="shared" si="202"/>
        <v>0.14444444444444443</v>
      </c>
      <c r="F191" s="18">
        <v>23</v>
      </c>
      <c r="G191" s="16">
        <f t="shared" si="202"/>
        <v>0.25555555555555554</v>
      </c>
      <c r="H191" s="18">
        <v>31</v>
      </c>
      <c r="I191" s="16">
        <f t="shared" si="202"/>
        <v>0.34444444444444444</v>
      </c>
      <c r="J191" s="48">
        <v>18</v>
      </c>
      <c r="K191" s="16">
        <f t="shared" si="202"/>
        <v>0.2</v>
      </c>
      <c r="L191" s="18">
        <v>5</v>
      </c>
      <c r="M191" s="16">
        <f t="shared" si="207"/>
        <v>5.5555555555555552E-2</v>
      </c>
      <c r="N191" s="18">
        <f t="shared" si="209"/>
        <v>67</v>
      </c>
      <c r="O191" s="16">
        <f t="shared" si="214"/>
        <v>0.74444444444444446</v>
      </c>
      <c r="P191" s="32">
        <f t="shared" si="215"/>
        <v>12</v>
      </c>
    </row>
    <row r="192" spans="1:16" s="12" customFormat="1" ht="12">
      <c r="A192" s="35" t="s">
        <v>27</v>
      </c>
      <c r="B192" s="33">
        <v>95</v>
      </c>
      <c r="C192" s="30">
        <v>95</v>
      </c>
      <c r="D192" s="18">
        <v>39</v>
      </c>
      <c r="E192" s="16">
        <f t="shared" si="202"/>
        <v>0.41052631578947368</v>
      </c>
      <c r="F192" s="18">
        <v>32</v>
      </c>
      <c r="G192" s="16">
        <f t="shared" si="202"/>
        <v>0.33684210526315789</v>
      </c>
      <c r="H192" s="18">
        <v>17</v>
      </c>
      <c r="I192" s="16">
        <f t="shared" si="202"/>
        <v>0.17894736842105263</v>
      </c>
      <c r="J192" s="18">
        <v>7</v>
      </c>
      <c r="K192" s="16">
        <f t="shared" si="202"/>
        <v>7.3684210526315783E-2</v>
      </c>
      <c r="L192" s="18">
        <v>0</v>
      </c>
      <c r="M192" s="16">
        <f t="shared" si="207"/>
        <v>0</v>
      </c>
      <c r="N192" s="18">
        <f t="shared" si="209"/>
        <v>88</v>
      </c>
      <c r="O192" s="16">
        <f t="shared" si="214"/>
        <v>0.9263157894736842</v>
      </c>
      <c r="P192" s="32">
        <f t="shared" si="215"/>
        <v>7</v>
      </c>
    </row>
    <row r="193" spans="1:16" s="12" customFormat="1" ht="12">
      <c r="A193" s="35" t="s">
        <v>28</v>
      </c>
      <c r="B193" s="47">
        <f>D193+F193+H193+J193+L193</f>
        <v>41</v>
      </c>
      <c r="C193" s="30">
        <f>SUM(D193,F193,H193,J193,L193)</f>
        <v>41</v>
      </c>
      <c r="D193" s="18">
        <v>7</v>
      </c>
      <c r="E193" s="16">
        <f t="shared" si="202"/>
        <v>0.17073170731707318</v>
      </c>
      <c r="F193" s="18">
        <v>5</v>
      </c>
      <c r="G193" s="16">
        <f t="shared" si="202"/>
        <v>0.12195121951219512</v>
      </c>
      <c r="H193" s="18">
        <v>17</v>
      </c>
      <c r="I193" s="16">
        <f t="shared" si="202"/>
        <v>0.41463414634146339</v>
      </c>
      <c r="J193" s="48">
        <v>12</v>
      </c>
      <c r="K193" s="16">
        <f t="shared" si="202"/>
        <v>0.29268292682926828</v>
      </c>
      <c r="L193" s="18"/>
      <c r="M193" s="16">
        <f t="shared" si="207"/>
        <v>0</v>
      </c>
      <c r="N193" s="18">
        <f t="shared" si="209"/>
        <v>29</v>
      </c>
      <c r="O193" s="16">
        <f t="shared" si="214"/>
        <v>0.70731707317073167</v>
      </c>
      <c r="P193" s="32">
        <f t="shared" si="215"/>
        <v>14</v>
      </c>
    </row>
    <row r="194" spans="1:16" s="12" customFormat="1" ht="12">
      <c r="A194" s="35" t="s">
        <v>29</v>
      </c>
      <c r="B194" s="17">
        <v>95</v>
      </c>
      <c r="C194" s="30">
        <v>95</v>
      </c>
      <c r="D194" s="18">
        <v>23</v>
      </c>
      <c r="E194" s="16">
        <f t="shared" si="202"/>
        <v>0.24210526315789474</v>
      </c>
      <c r="F194" s="18">
        <v>36</v>
      </c>
      <c r="G194" s="16">
        <f t="shared" si="202"/>
        <v>0.37894736842105264</v>
      </c>
      <c r="H194" s="18">
        <v>31</v>
      </c>
      <c r="I194" s="16">
        <f t="shared" si="202"/>
        <v>0.32631578947368423</v>
      </c>
      <c r="J194" s="48">
        <v>5</v>
      </c>
      <c r="K194" s="16">
        <f t="shared" si="202"/>
        <v>5.2631578947368418E-2</v>
      </c>
      <c r="L194" s="18"/>
      <c r="M194" s="16">
        <f t="shared" si="207"/>
        <v>0</v>
      </c>
      <c r="N194" s="18">
        <f t="shared" si="209"/>
        <v>90</v>
      </c>
      <c r="O194" s="16">
        <f t="shared" si="214"/>
        <v>0.94736842105263153</v>
      </c>
      <c r="P194" s="32">
        <f t="shared" si="215"/>
        <v>6</v>
      </c>
    </row>
    <row r="195" spans="1:16" s="12" customFormat="1" ht="12">
      <c r="A195" s="35" t="s">
        <v>30</v>
      </c>
      <c r="B195" s="17">
        <v>209</v>
      </c>
      <c r="C195" s="30">
        <v>209</v>
      </c>
      <c r="D195" s="18">
        <v>83</v>
      </c>
      <c r="E195" s="16">
        <f t="shared" si="202"/>
        <v>0.39712918660287083</v>
      </c>
      <c r="F195" s="18">
        <v>69</v>
      </c>
      <c r="G195" s="16">
        <f t="shared" si="202"/>
        <v>0.33014354066985646</v>
      </c>
      <c r="H195" s="18">
        <v>38</v>
      </c>
      <c r="I195" s="16">
        <f t="shared" si="202"/>
        <v>0.18181818181818182</v>
      </c>
      <c r="J195" s="42">
        <v>14</v>
      </c>
      <c r="K195" s="16">
        <f t="shared" si="202"/>
        <v>6.6985645933014357E-2</v>
      </c>
      <c r="L195" s="18">
        <v>5</v>
      </c>
      <c r="M195" s="16">
        <f t="shared" si="207"/>
        <v>2.3923444976076555E-2</v>
      </c>
      <c r="N195" s="18">
        <f t="shared" si="209"/>
        <v>190</v>
      </c>
      <c r="O195" s="16">
        <f t="shared" si="214"/>
        <v>0.90909090909090906</v>
      </c>
      <c r="P195" s="32">
        <f t="shared" si="215"/>
        <v>9</v>
      </c>
    </row>
    <row r="196" spans="1:16" s="12" customFormat="1" ht="12">
      <c r="A196" s="35" t="s">
        <v>31</v>
      </c>
      <c r="B196" s="17">
        <v>115</v>
      </c>
      <c r="C196" s="30">
        <v>115</v>
      </c>
      <c r="D196" s="18">
        <v>16</v>
      </c>
      <c r="E196" s="16">
        <f t="shared" si="202"/>
        <v>0.1391304347826087</v>
      </c>
      <c r="F196" s="18">
        <v>33</v>
      </c>
      <c r="G196" s="16">
        <f t="shared" si="202"/>
        <v>0.28695652173913044</v>
      </c>
      <c r="H196" s="18">
        <v>35</v>
      </c>
      <c r="I196" s="16">
        <f t="shared" si="202"/>
        <v>0.30434782608695654</v>
      </c>
      <c r="J196" s="18">
        <v>31</v>
      </c>
      <c r="K196" s="16">
        <f t="shared" si="202"/>
        <v>0.26956521739130435</v>
      </c>
      <c r="L196" s="18">
        <v>0</v>
      </c>
      <c r="M196" s="16">
        <f t="shared" si="207"/>
        <v>0</v>
      </c>
      <c r="N196" s="18">
        <f t="shared" si="209"/>
        <v>84</v>
      </c>
      <c r="O196" s="16">
        <f t="shared" si="214"/>
        <v>0.73043478260869565</v>
      </c>
      <c r="P196" s="32">
        <f t="shared" si="215"/>
        <v>13</v>
      </c>
    </row>
    <row r="197" spans="1:16" s="12" customFormat="1" ht="12">
      <c r="A197" s="35" t="s">
        <v>32</v>
      </c>
      <c r="B197" s="33">
        <v>56</v>
      </c>
      <c r="C197" s="30">
        <v>56</v>
      </c>
      <c r="D197" s="18">
        <v>5</v>
      </c>
      <c r="E197" s="16">
        <f t="shared" si="202"/>
        <v>8.9285714285714288E-2</v>
      </c>
      <c r="F197" s="18">
        <v>25</v>
      </c>
      <c r="G197" s="16">
        <f t="shared" si="202"/>
        <v>0.44642857142857145</v>
      </c>
      <c r="H197" s="18">
        <v>18</v>
      </c>
      <c r="I197" s="16">
        <f t="shared" si="202"/>
        <v>0.32142857142857145</v>
      </c>
      <c r="J197" s="18">
        <v>8</v>
      </c>
      <c r="K197" s="16">
        <f t="shared" si="202"/>
        <v>0.14285714285714285</v>
      </c>
      <c r="L197" s="18">
        <v>0</v>
      </c>
      <c r="M197" s="16">
        <f t="shared" si="207"/>
        <v>0</v>
      </c>
      <c r="N197" s="18">
        <f>SUM(D197,F197,H197)</f>
        <v>48</v>
      </c>
      <c r="O197" s="16">
        <f t="shared" si="214"/>
        <v>0.8571428571428571</v>
      </c>
      <c r="P197" s="32">
        <f t="shared" si="215"/>
        <v>11</v>
      </c>
    </row>
    <row r="198" spans="1:16" s="46" customFormat="1">
      <c r="A198" s="29" t="s">
        <v>36</v>
      </c>
      <c r="B198" s="29">
        <f>SUM(B184:B197)</f>
        <v>2749</v>
      </c>
      <c r="C198" s="34">
        <f t="shared" si="211"/>
        <v>2749</v>
      </c>
      <c r="D198" s="29">
        <f>SUM(D184:D197)</f>
        <v>1034</v>
      </c>
      <c r="E198" s="31">
        <f t="shared" si="202"/>
        <v>0.37613677700982173</v>
      </c>
      <c r="F198" s="29">
        <f>SUM(F184:F197)</f>
        <v>921</v>
      </c>
      <c r="G198" s="31">
        <f t="shared" si="202"/>
        <v>0.33503092033466714</v>
      </c>
      <c r="H198" s="29">
        <f>SUM(H184:H197)</f>
        <v>605</v>
      </c>
      <c r="I198" s="31">
        <f t="shared" si="202"/>
        <v>0.22008002910149146</v>
      </c>
      <c r="J198" s="29">
        <f>SUM(J184:J197)</f>
        <v>178</v>
      </c>
      <c r="K198" s="31">
        <f t="shared" si="202"/>
        <v>6.4750818479447067E-2</v>
      </c>
      <c r="L198" s="29">
        <f>SUM(L184:L197)</f>
        <v>11</v>
      </c>
      <c r="M198" s="31">
        <f t="shared" si="207"/>
        <v>4.0014550745725722E-3</v>
      </c>
      <c r="N198" s="20">
        <f>SUM(D198,F198,H198)</f>
        <v>2560</v>
      </c>
      <c r="O198" s="31">
        <f>N198/$C198</f>
        <v>0.93124772644598031</v>
      </c>
      <c r="P198" s="37"/>
    </row>
    <row r="199" spans="1:16" s="46" customFormat="1">
      <c r="A199" s="20" t="s">
        <v>1</v>
      </c>
      <c r="B199" s="29">
        <f>B153+B168+B183+B198</f>
        <v>14221</v>
      </c>
      <c r="C199" s="34">
        <f t="shared" si="211"/>
        <v>14221</v>
      </c>
      <c r="D199" s="29">
        <f>D153+D168+D183+D198</f>
        <v>5790</v>
      </c>
      <c r="E199" s="31">
        <f t="shared" si="202"/>
        <v>0.40714436396877857</v>
      </c>
      <c r="F199" s="29">
        <f>F153+F168+F183+F198</f>
        <v>4279</v>
      </c>
      <c r="G199" s="31">
        <f t="shared" si="202"/>
        <v>0.3008930454960973</v>
      </c>
      <c r="H199" s="29">
        <f>H153+H168+H183+H198</f>
        <v>2995</v>
      </c>
      <c r="I199" s="31">
        <f t="shared" si="202"/>
        <v>0.21060403628436819</v>
      </c>
      <c r="J199" s="29">
        <f>J153+J168+J183+J198</f>
        <v>927</v>
      </c>
      <c r="K199" s="31">
        <f t="shared" si="202"/>
        <v>6.5185289360804449E-2</v>
      </c>
      <c r="L199" s="29">
        <f>L153+L168+L183+L198</f>
        <v>230</v>
      </c>
      <c r="M199" s="31">
        <f t="shared" si="207"/>
        <v>1.617326488995148E-2</v>
      </c>
      <c r="N199" s="29">
        <f>N153+N168+N183+N198</f>
        <v>13064</v>
      </c>
      <c r="O199" s="31">
        <f>N199/$C199</f>
        <v>0.91864144574924411</v>
      </c>
      <c r="P199" s="20"/>
    </row>
  </sheetData>
  <mergeCells count="27">
    <mergeCell ref="J137:K137"/>
    <mergeCell ref="L137:M137"/>
    <mergeCell ref="N137:P137"/>
    <mergeCell ref="A137:A138"/>
    <mergeCell ref="B137:B138"/>
    <mergeCell ref="C137:C138"/>
    <mergeCell ref="D137:E137"/>
    <mergeCell ref="F137:G137"/>
    <mergeCell ref="H137:I137"/>
    <mergeCell ref="A70:A71"/>
    <mergeCell ref="B70:B71"/>
    <mergeCell ref="C70:C71"/>
    <mergeCell ref="D70:E70"/>
    <mergeCell ref="F70:G70"/>
    <mergeCell ref="H4:I4"/>
    <mergeCell ref="J4:K4"/>
    <mergeCell ref="L4:M4"/>
    <mergeCell ref="N4:P4"/>
    <mergeCell ref="J70:K70"/>
    <mergeCell ref="L70:M70"/>
    <mergeCell ref="N70:P70"/>
    <mergeCell ref="H70:I70"/>
    <mergeCell ref="A4:A5"/>
    <mergeCell ref="B4:B5"/>
    <mergeCell ref="C4:C5"/>
    <mergeCell ref="D4:E4"/>
    <mergeCell ref="F4:G4"/>
  </mergeCells>
  <phoneticPr fontId="40" type="noConversion"/>
  <printOptions horizontalCentered="1"/>
  <pageMargins left="0.74803149606299213" right="0.23622047244094491" top="0.47244094488188981" bottom="0.2362204724409449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C1" sqref="C1"/>
    </sheetView>
  </sheetViews>
  <sheetFormatPr defaultColWidth="11.5703125" defaultRowHeight="12.75"/>
  <cols>
    <col min="1" max="1" width="33.5703125" style="1" customWidth="1"/>
    <col min="2" max="2" width="1.42578125" style="1" customWidth="1"/>
    <col min="3" max="3" width="36.140625" style="1" customWidth="1"/>
    <col min="4" max="16384" width="11.5703125" style="1"/>
  </cols>
  <sheetData>
    <row r="1" spans="1:3">
      <c r="A1" s="2"/>
      <c r="C1" s="2"/>
    </row>
    <row r="2" spans="1:3" ht="13.5" thickBot="1">
      <c r="A2" s="2"/>
    </row>
    <row r="3" spans="1:3" ht="13.5" thickBot="1">
      <c r="A3" s="2"/>
      <c r="C3" s="2"/>
    </row>
    <row r="4" spans="1:3">
      <c r="A4" s="2"/>
      <c r="C4" s="2"/>
    </row>
    <row r="5" spans="1:3">
      <c r="C5" s="2"/>
    </row>
    <row r="6" spans="1:3" ht="13.5" thickBot="1">
      <c r="C6" s="2"/>
    </row>
    <row r="7" spans="1:3">
      <c r="A7" s="2"/>
      <c r="C7" s="2"/>
    </row>
    <row r="8" spans="1:3">
      <c r="A8" s="2"/>
      <c r="C8" s="2"/>
    </row>
    <row r="9" spans="1:3">
      <c r="A9" s="2"/>
      <c r="C9" s="2"/>
    </row>
    <row r="10" spans="1:3">
      <c r="A10" s="2"/>
      <c r="C10" s="2"/>
    </row>
    <row r="11" spans="1:3" ht="13.5" thickBot="1">
      <c r="A11" s="2"/>
      <c r="C11" s="2"/>
    </row>
    <row r="12" spans="1:3">
      <c r="C12" s="2"/>
    </row>
    <row r="13" spans="1:3" ht="13.5" thickBot="1">
      <c r="C13" s="2"/>
    </row>
    <row r="14" spans="1:3" ht="13.5" thickBot="1">
      <c r="A14" s="2"/>
      <c r="C14"/>
    </row>
    <row r="15" spans="1:3">
      <c r="A15" s="2"/>
    </row>
    <row r="16" spans="1:3" ht="13.5" thickBot="1">
      <c r="A16" s="2"/>
    </row>
    <row r="17" spans="1:3" ht="13.5" thickBot="1">
      <c r="A17"/>
      <c r="C17" s="2"/>
    </row>
    <row r="18" spans="1:3">
      <c r="C18" s="2"/>
    </row>
    <row r="19" spans="1:3">
      <c r="C19" s="2"/>
    </row>
    <row r="20" spans="1:3">
      <c r="A20"/>
      <c r="C20" s="2"/>
    </row>
    <row r="21" spans="1:3">
      <c r="A21"/>
      <c r="C21" s="2"/>
    </row>
    <row r="22" spans="1:3">
      <c r="A22" s="2"/>
      <c r="C22" s="2"/>
    </row>
    <row r="23" spans="1:3">
      <c r="A23" s="2"/>
      <c r="C23"/>
    </row>
    <row r="24" spans="1:3">
      <c r="A24" s="2"/>
    </row>
    <row r="25" spans="1:3">
      <c r="A25" s="2"/>
    </row>
    <row r="26" spans="1:3" ht="13.5" thickBot="1">
      <c r="A26" s="2"/>
      <c r="C26"/>
    </row>
    <row r="27" spans="1:3">
      <c r="A27" s="2"/>
      <c r="C27" s="2"/>
    </row>
    <row r="28" spans="1:3">
      <c r="A28" s="2"/>
      <c r="C28" s="2"/>
    </row>
    <row r="29" spans="1:3">
      <c r="A29" s="2"/>
      <c r="C29" s="2"/>
    </row>
    <row r="30" spans="1:3">
      <c r="A30" s="2"/>
      <c r="C30" s="2"/>
    </row>
    <row r="31" spans="1:3">
      <c r="A31" s="2"/>
      <c r="C31" s="2"/>
    </row>
    <row r="32" spans="1:3">
      <c r="A32" s="2"/>
      <c r="C32" s="2"/>
    </row>
    <row r="33" spans="1:3">
      <c r="A33" s="2"/>
      <c r="C33" s="2"/>
    </row>
    <row r="34" spans="1:3">
      <c r="A34" s="2"/>
      <c r="C34" s="2"/>
    </row>
    <row r="35" spans="1:3">
      <c r="A35" s="2"/>
      <c r="C35" s="2"/>
    </row>
    <row r="36" spans="1:3">
      <c r="A36" s="2"/>
      <c r="C36"/>
    </row>
    <row r="37" spans="1:3">
      <c r="A37" s="2"/>
    </row>
    <row r="38" spans="1:3">
      <c r="A38" s="2"/>
    </row>
    <row r="39" spans="1:3">
      <c r="A39" s="2"/>
      <c r="C39"/>
    </row>
    <row r="40" spans="1:3">
      <c r="A40" s="2"/>
      <c r="C40" s="2"/>
    </row>
    <row r="41" spans="1:3">
      <c r="A41"/>
      <c r="C41"/>
    </row>
  </sheetData>
  <sheetProtection password="8863" sheet="1" objects="1"/>
  <phoneticPr fontId="0" type="noConversion"/>
  <pageMargins left="0.75" right="0.75" top="1" bottom="1" header="0.5" footer="0.5"/>
  <pageSetup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3" customWidth="1"/>
    <col min="2" max="2" width="1.140625" style="3" customWidth="1"/>
    <col min="3" max="3" width="28.140625" style="3" customWidth="1"/>
    <col min="4" max="16384" width="8" style="3"/>
  </cols>
  <sheetData>
    <row r="1" spans="1:3" ht="13.5" thickBot="1"/>
    <row r="2" spans="1:3" ht="13.5" thickBot="1">
      <c r="A2"/>
      <c r="C2"/>
    </row>
    <row r="3" spans="1:3">
      <c r="A3"/>
      <c r="C3"/>
    </row>
    <row r="4" spans="1:3">
      <c r="A4"/>
      <c r="C4"/>
    </row>
    <row r="5" spans="1:3">
      <c r="A5"/>
      <c r="C5"/>
    </row>
    <row r="6" spans="1:3" ht="13.5" thickBot="1">
      <c r="A6"/>
      <c r="C6"/>
    </row>
    <row r="7" spans="1:3">
      <c r="C7"/>
    </row>
    <row r="8" spans="1:3" ht="13.5" thickBot="1">
      <c r="C8"/>
    </row>
    <row r="9" spans="1:3" ht="13.5" thickBot="1">
      <c r="A9"/>
    </row>
    <row r="10" spans="1:3" ht="13.5" thickBot="1">
      <c r="A10"/>
      <c r="C10"/>
    </row>
    <row r="11" spans="1:3">
      <c r="A11"/>
      <c r="C11"/>
    </row>
    <row r="12" spans="1:3">
      <c r="A12"/>
      <c r="C12"/>
    </row>
    <row r="13" spans="1:3">
      <c r="A13"/>
      <c r="C13"/>
    </row>
    <row r="14" spans="1:3">
      <c r="A14"/>
      <c r="C14"/>
    </row>
    <row r="15" spans="1:3">
      <c r="A15"/>
      <c r="C15"/>
    </row>
    <row r="16" spans="1:3">
      <c r="A16"/>
      <c r="C16"/>
    </row>
    <row r="17" spans="1:3">
      <c r="A17"/>
      <c r="C17"/>
    </row>
    <row r="18" spans="1:3">
      <c r="A18"/>
      <c r="C18"/>
    </row>
    <row r="19" spans="1:3">
      <c r="A19"/>
      <c r="C19"/>
    </row>
    <row r="20" spans="1:3" ht="13.5" thickBot="1">
      <c r="A20"/>
      <c r="C20"/>
    </row>
    <row r="21" spans="1:3" ht="13.5" thickBot="1">
      <c r="A21"/>
    </row>
    <row r="22" spans="1:3" ht="13.5" thickBot="1">
      <c r="A22"/>
      <c r="C22"/>
    </row>
    <row r="23" spans="1:3">
      <c r="A23"/>
      <c r="C23"/>
    </row>
    <row r="24" spans="1:3">
      <c r="A24"/>
      <c r="C24"/>
    </row>
    <row r="25" spans="1:3">
      <c r="A25"/>
      <c r="C25"/>
    </row>
    <row r="26" spans="1:3">
      <c r="A26"/>
      <c r="C26"/>
    </row>
    <row r="27" spans="1:3">
      <c r="A27"/>
      <c r="C27"/>
    </row>
    <row r="28" spans="1:3">
      <c r="A28"/>
      <c r="C28"/>
    </row>
    <row r="29" spans="1:3">
      <c r="A29"/>
      <c r="C29"/>
    </row>
    <row r="30" spans="1:3" ht="13.5" thickBot="1">
      <c r="A30"/>
      <c r="C30"/>
    </row>
    <row r="31" spans="1:3">
      <c r="C31"/>
    </row>
    <row r="32" spans="1:3" ht="13.5" thickBot="1">
      <c r="C32"/>
    </row>
    <row r="33" spans="1:3">
      <c r="A33"/>
      <c r="C33"/>
    </row>
    <row r="34" spans="1:3">
      <c r="A34"/>
      <c r="C34"/>
    </row>
    <row r="35" spans="1:3" ht="13.5" thickBot="1">
      <c r="A35"/>
      <c r="C35"/>
    </row>
  </sheetData>
  <sheetProtection password="CFB0" sheet="1" objects="1"/>
  <phoneticPr fontId="10" type="noConversion"/>
  <pageMargins left="0.75" right="0.75" top="0.41" bottom="0.5" header="0.22" footer="0.2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99"/>
  <sheetViews>
    <sheetView workbookViewId="0">
      <selection activeCell="G204" sqref="G204"/>
    </sheetView>
  </sheetViews>
  <sheetFormatPr defaultRowHeight="12.75"/>
  <cols>
    <col min="1" max="1" width="11.42578125" style="6" customWidth="1"/>
    <col min="2" max="2" width="8.28515625" style="6" customWidth="1"/>
    <col min="3" max="3" width="9.140625" style="6" customWidth="1"/>
    <col min="4" max="14" width="8.5703125" style="6" customWidth="1"/>
    <col min="15" max="15" width="8.5703125" style="7" customWidth="1"/>
    <col min="16" max="16" width="8.570312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54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8" customFormat="1" ht="12" customHeight="1">
      <c r="O3" s="9"/>
    </row>
    <row r="4" spans="1:16" s="11" customFormat="1" ht="13.5" customHeight="1">
      <c r="A4" s="65" t="s">
        <v>37</v>
      </c>
      <c r="B4" s="67" t="s">
        <v>14</v>
      </c>
      <c r="C4" s="67" t="s">
        <v>15</v>
      </c>
      <c r="D4" s="60" t="s">
        <v>4</v>
      </c>
      <c r="E4" s="61"/>
      <c r="F4" s="60" t="s">
        <v>5</v>
      </c>
      <c r="G4" s="61"/>
      <c r="H4" s="60" t="s">
        <v>0</v>
      </c>
      <c r="I4" s="61"/>
      <c r="J4" s="60" t="s">
        <v>12</v>
      </c>
      <c r="K4" s="61"/>
      <c r="L4" s="60" t="s">
        <v>13</v>
      </c>
      <c r="M4" s="61"/>
      <c r="N4" s="62" t="s">
        <v>6</v>
      </c>
      <c r="O4" s="63"/>
      <c r="P4" s="64"/>
    </row>
    <row r="5" spans="1:16" s="12" customFormat="1" ht="12">
      <c r="A5" s="66"/>
      <c r="B5" s="68"/>
      <c r="C5" s="68"/>
      <c r="D5" s="18" t="s">
        <v>17</v>
      </c>
      <c r="E5" s="18" t="s">
        <v>3</v>
      </c>
      <c r="F5" s="18" t="s">
        <v>17</v>
      </c>
      <c r="G5" s="18" t="s">
        <v>3</v>
      </c>
      <c r="H5" s="18" t="s">
        <v>17</v>
      </c>
      <c r="I5" s="18" t="s">
        <v>3</v>
      </c>
      <c r="J5" s="18" t="s">
        <v>17</v>
      </c>
      <c r="K5" s="18" t="s">
        <v>3</v>
      </c>
      <c r="L5" s="18" t="s">
        <v>17</v>
      </c>
      <c r="M5" s="18" t="s">
        <v>3</v>
      </c>
      <c r="N5" s="18" t="s">
        <v>2</v>
      </c>
      <c r="O5" s="19" t="s">
        <v>3</v>
      </c>
      <c r="P5" s="18" t="s">
        <v>7</v>
      </c>
    </row>
    <row r="6" spans="1:16" s="12" customFormat="1" ht="12">
      <c r="A6" s="35" t="s">
        <v>19</v>
      </c>
      <c r="B6" s="47">
        <v>518</v>
      </c>
      <c r="C6" s="30">
        <v>518</v>
      </c>
      <c r="D6" s="18">
        <v>325</v>
      </c>
      <c r="E6" s="16">
        <f>D6/$C6</f>
        <v>0.62741312741312738</v>
      </c>
      <c r="F6" s="18">
        <v>102</v>
      </c>
      <c r="G6" s="16">
        <f>F6/$C6</f>
        <v>0.19691119691119691</v>
      </c>
      <c r="H6" s="18">
        <v>50</v>
      </c>
      <c r="I6" s="16">
        <f>H6/$C6</f>
        <v>9.6525096525096526E-2</v>
      </c>
      <c r="J6" s="48">
        <v>23</v>
      </c>
      <c r="K6" s="16">
        <f>J6/$C6</f>
        <v>4.4401544401544403E-2</v>
      </c>
      <c r="L6" s="49">
        <v>18</v>
      </c>
      <c r="M6" s="16">
        <f>L6/$C6</f>
        <v>3.4749034749034749E-2</v>
      </c>
      <c r="N6" s="18">
        <f>SUM(D6,F6,H6)</f>
        <v>477</v>
      </c>
      <c r="O6" s="16">
        <f>N6/$C6</f>
        <v>0.9208494208494209</v>
      </c>
      <c r="P6" s="32">
        <f>RANK(O6,O$6:O$19,0)</f>
        <v>1</v>
      </c>
    </row>
    <row r="7" spans="1:16" s="12" customFormat="1" ht="12">
      <c r="A7" s="35" t="s">
        <v>20</v>
      </c>
      <c r="B7" s="33">
        <v>490</v>
      </c>
      <c r="C7" s="30">
        <v>490</v>
      </c>
      <c r="D7" s="18">
        <v>221</v>
      </c>
      <c r="E7" s="16">
        <f t="shared" ref="E7:G66" si="0">D7/$C7</f>
        <v>0.45102040816326533</v>
      </c>
      <c r="F7" s="18">
        <v>108</v>
      </c>
      <c r="G7" s="16">
        <f t="shared" si="0"/>
        <v>0.22040816326530613</v>
      </c>
      <c r="H7" s="18">
        <v>81</v>
      </c>
      <c r="I7" s="16">
        <f t="shared" ref="I7" si="1">H7/$C7</f>
        <v>0.1653061224489796</v>
      </c>
      <c r="J7" s="18">
        <v>42</v>
      </c>
      <c r="K7" s="16">
        <f t="shared" ref="K7" si="2">J7/$C7</f>
        <v>8.5714285714285715E-2</v>
      </c>
      <c r="L7" s="18">
        <v>38</v>
      </c>
      <c r="M7" s="16">
        <f t="shared" ref="M7" si="3">L7/$C7</f>
        <v>7.7551020408163265E-2</v>
      </c>
      <c r="N7" s="18">
        <f t="shared" ref="N7:N65" si="4">SUM(D7,F7,H7)</f>
        <v>410</v>
      </c>
      <c r="O7" s="16">
        <f t="shared" ref="O7:O19" si="5">N7/$C7</f>
        <v>0.83673469387755106</v>
      </c>
      <c r="P7" s="32">
        <f t="shared" ref="P7:P19" si="6">RANK(O7,O$6:O$19,0)</f>
        <v>3</v>
      </c>
    </row>
    <row r="8" spans="1:16" s="12" customFormat="1" ht="12">
      <c r="A8" s="35" t="s">
        <v>21</v>
      </c>
      <c r="B8" s="17">
        <v>583</v>
      </c>
      <c r="C8" s="30">
        <f t="shared" ref="C8:C63" si="7">SUM(D8,F8,H8,J8,L8)</f>
        <v>583</v>
      </c>
      <c r="D8" s="18">
        <v>192</v>
      </c>
      <c r="E8" s="16">
        <f t="shared" si="0"/>
        <v>0.32933104631217841</v>
      </c>
      <c r="F8" s="18">
        <v>146</v>
      </c>
      <c r="G8" s="16">
        <f t="shared" si="0"/>
        <v>0.2504288164665523</v>
      </c>
      <c r="H8" s="18">
        <v>99</v>
      </c>
      <c r="I8" s="16">
        <f t="shared" ref="I8" si="8">H8/$C8</f>
        <v>0.16981132075471697</v>
      </c>
      <c r="J8" s="48">
        <v>89</v>
      </c>
      <c r="K8" s="16">
        <f t="shared" ref="K8" si="9">J8/$C8</f>
        <v>0.15265866209262435</v>
      </c>
      <c r="L8" s="18">
        <v>57</v>
      </c>
      <c r="M8" s="16">
        <f t="shared" ref="M8" si="10">L8/$C8</f>
        <v>9.7770154373927956E-2</v>
      </c>
      <c r="N8" s="18">
        <f t="shared" si="4"/>
        <v>437</v>
      </c>
      <c r="O8" s="16">
        <f t="shared" si="5"/>
        <v>0.74957118353344765</v>
      </c>
      <c r="P8" s="32">
        <f t="shared" si="6"/>
        <v>5</v>
      </c>
    </row>
    <row r="9" spans="1:16" s="12" customFormat="1" ht="12">
      <c r="A9" s="35" t="s">
        <v>22</v>
      </c>
      <c r="B9" s="33">
        <v>300</v>
      </c>
      <c r="C9" s="30">
        <f t="shared" si="7"/>
        <v>300</v>
      </c>
      <c r="D9" s="18">
        <v>69</v>
      </c>
      <c r="E9" s="16">
        <f t="shared" si="0"/>
        <v>0.23</v>
      </c>
      <c r="F9" s="18">
        <v>71</v>
      </c>
      <c r="G9" s="16">
        <f t="shared" si="0"/>
        <v>0.23666666666666666</v>
      </c>
      <c r="H9" s="18">
        <v>69</v>
      </c>
      <c r="I9" s="16">
        <f t="shared" ref="I9" si="11">H9/$C9</f>
        <v>0.23</v>
      </c>
      <c r="J9" s="18">
        <v>74</v>
      </c>
      <c r="K9" s="16">
        <f t="shared" ref="K9" si="12">J9/$C9</f>
        <v>0.24666666666666667</v>
      </c>
      <c r="L9" s="18">
        <v>17</v>
      </c>
      <c r="M9" s="16">
        <f t="shared" ref="M9" si="13">L9/$C9</f>
        <v>5.6666666666666664E-2</v>
      </c>
      <c r="N9" s="18">
        <f t="shared" si="4"/>
        <v>209</v>
      </c>
      <c r="O9" s="16">
        <f t="shared" si="5"/>
        <v>0.69666666666666666</v>
      </c>
      <c r="P9" s="32">
        <f t="shared" si="6"/>
        <v>6</v>
      </c>
    </row>
    <row r="10" spans="1:16" s="12" customFormat="1" ht="12">
      <c r="A10" s="35" t="s">
        <v>23</v>
      </c>
      <c r="B10" s="17">
        <v>384</v>
      </c>
      <c r="C10" s="30">
        <v>384</v>
      </c>
      <c r="D10" s="18">
        <v>142</v>
      </c>
      <c r="E10" s="16">
        <f t="shared" si="0"/>
        <v>0.36979166666666669</v>
      </c>
      <c r="F10" s="18">
        <v>117</v>
      </c>
      <c r="G10" s="16">
        <f t="shared" si="0"/>
        <v>0.3046875</v>
      </c>
      <c r="H10" s="18">
        <v>74</v>
      </c>
      <c r="I10" s="16">
        <f t="shared" ref="I10" si="14">H10/$C10</f>
        <v>0.19270833333333334</v>
      </c>
      <c r="J10" s="42">
        <v>31</v>
      </c>
      <c r="K10" s="16">
        <f t="shared" ref="K10" si="15">J10/$C10</f>
        <v>8.0729166666666671E-2</v>
      </c>
      <c r="L10" s="18">
        <v>20</v>
      </c>
      <c r="M10" s="16">
        <f t="shared" ref="M10" si="16">L10/$C10</f>
        <v>5.2083333333333336E-2</v>
      </c>
      <c r="N10" s="18">
        <f t="shared" si="4"/>
        <v>333</v>
      </c>
      <c r="O10" s="16">
        <f t="shared" si="5"/>
        <v>0.8671875</v>
      </c>
      <c r="P10" s="32">
        <f t="shared" si="6"/>
        <v>2</v>
      </c>
    </row>
    <row r="11" spans="1:16" s="12" customFormat="1" ht="12">
      <c r="A11" s="36" t="s">
        <v>24</v>
      </c>
      <c r="B11" s="17">
        <v>305</v>
      </c>
      <c r="C11" s="30">
        <v>305</v>
      </c>
      <c r="D11" s="18">
        <v>67</v>
      </c>
      <c r="E11" s="16">
        <f t="shared" si="0"/>
        <v>0.21967213114754097</v>
      </c>
      <c r="F11" s="18">
        <v>53</v>
      </c>
      <c r="G11" s="16">
        <f t="shared" si="0"/>
        <v>0.17377049180327869</v>
      </c>
      <c r="H11" s="18">
        <v>61</v>
      </c>
      <c r="I11" s="16">
        <f t="shared" ref="I11" si="17">H11/$C11</f>
        <v>0.2</v>
      </c>
      <c r="J11" s="48">
        <v>64</v>
      </c>
      <c r="K11" s="16">
        <f t="shared" ref="K11" si="18">J11/$C11</f>
        <v>0.20983606557377049</v>
      </c>
      <c r="L11" s="18">
        <v>60</v>
      </c>
      <c r="M11" s="16">
        <f t="shared" ref="M11" si="19">L11/$C11</f>
        <v>0.19672131147540983</v>
      </c>
      <c r="N11" s="18">
        <f t="shared" si="4"/>
        <v>181</v>
      </c>
      <c r="O11" s="16">
        <f t="shared" si="5"/>
        <v>0.59344262295081962</v>
      </c>
      <c r="P11" s="32">
        <f t="shared" si="6"/>
        <v>10</v>
      </c>
    </row>
    <row r="12" spans="1:16" s="12" customFormat="1" ht="12">
      <c r="A12" s="36" t="s">
        <v>25</v>
      </c>
      <c r="B12" s="30">
        <v>288</v>
      </c>
      <c r="C12" s="30">
        <v>288</v>
      </c>
      <c r="D12" s="18">
        <v>24</v>
      </c>
      <c r="E12" s="16">
        <f t="shared" si="0"/>
        <v>8.3333333333333329E-2</v>
      </c>
      <c r="F12" s="18">
        <v>32</v>
      </c>
      <c r="G12" s="16">
        <f t="shared" si="0"/>
        <v>0.1111111111111111</v>
      </c>
      <c r="H12" s="18">
        <v>64</v>
      </c>
      <c r="I12" s="16">
        <f t="shared" ref="I12" si="20">H12/$C12</f>
        <v>0.22222222222222221</v>
      </c>
      <c r="J12" s="18">
        <v>78</v>
      </c>
      <c r="K12" s="16">
        <f t="shared" ref="K12" si="21">J12/$C12</f>
        <v>0.27083333333333331</v>
      </c>
      <c r="L12" s="18">
        <v>90</v>
      </c>
      <c r="M12" s="16">
        <f t="shared" ref="M12" si="22">L12/$C12</f>
        <v>0.3125</v>
      </c>
      <c r="N12" s="18">
        <f t="shared" si="4"/>
        <v>120</v>
      </c>
      <c r="O12" s="16">
        <f t="shared" si="5"/>
        <v>0.41666666666666669</v>
      </c>
      <c r="P12" s="32">
        <f t="shared" si="6"/>
        <v>13</v>
      </c>
    </row>
    <row r="13" spans="1:16" s="12" customFormat="1" ht="12">
      <c r="A13" s="35" t="s">
        <v>26</v>
      </c>
      <c r="B13" s="17">
        <v>165</v>
      </c>
      <c r="C13" s="30">
        <v>165</v>
      </c>
      <c r="D13" s="18">
        <v>14</v>
      </c>
      <c r="E13" s="16">
        <f t="shared" si="0"/>
        <v>8.4848484848484854E-2</v>
      </c>
      <c r="F13" s="18">
        <v>18</v>
      </c>
      <c r="G13" s="16">
        <f t="shared" si="0"/>
        <v>0.10909090909090909</v>
      </c>
      <c r="H13" s="18">
        <v>82</v>
      </c>
      <c r="I13" s="16">
        <f t="shared" ref="I13" si="23">H13/$C13</f>
        <v>0.49696969696969695</v>
      </c>
      <c r="J13" s="48">
        <v>4</v>
      </c>
      <c r="K13" s="16">
        <f t="shared" ref="K13" si="24">J13/$C13</f>
        <v>2.4242424242424242E-2</v>
      </c>
      <c r="L13" s="18">
        <v>47</v>
      </c>
      <c r="M13" s="16">
        <f t="shared" ref="M13" si="25">L13/$C13</f>
        <v>0.28484848484848485</v>
      </c>
      <c r="N13" s="18">
        <f t="shared" si="4"/>
        <v>114</v>
      </c>
      <c r="O13" s="16">
        <f t="shared" si="5"/>
        <v>0.69090909090909092</v>
      </c>
      <c r="P13" s="32">
        <f t="shared" si="6"/>
        <v>7</v>
      </c>
    </row>
    <row r="14" spans="1:16" s="12" customFormat="1" ht="12">
      <c r="A14" s="35" t="s">
        <v>27</v>
      </c>
      <c r="B14" s="33">
        <v>181</v>
      </c>
      <c r="C14" s="30">
        <v>181</v>
      </c>
      <c r="D14" s="18">
        <v>29</v>
      </c>
      <c r="E14" s="16">
        <f t="shared" si="0"/>
        <v>0.16022099447513813</v>
      </c>
      <c r="F14" s="18">
        <v>24</v>
      </c>
      <c r="G14" s="16">
        <f t="shared" si="0"/>
        <v>0.13259668508287292</v>
      </c>
      <c r="H14" s="18">
        <v>61</v>
      </c>
      <c r="I14" s="16">
        <f t="shared" ref="I14" si="26">H14/$C14</f>
        <v>0.33701657458563539</v>
      </c>
      <c r="J14" s="18">
        <v>31</v>
      </c>
      <c r="K14" s="16">
        <f t="shared" ref="K14" si="27">J14/$C14</f>
        <v>0.17127071823204421</v>
      </c>
      <c r="L14" s="18">
        <v>36</v>
      </c>
      <c r="M14" s="16">
        <f t="shared" ref="M14" si="28">L14/$C14</f>
        <v>0.19889502762430938</v>
      </c>
      <c r="N14" s="18">
        <f t="shared" si="4"/>
        <v>114</v>
      </c>
      <c r="O14" s="16">
        <f t="shared" si="5"/>
        <v>0.62983425414364635</v>
      </c>
      <c r="P14" s="32">
        <f t="shared" si="6"/>
        <v>8</v>
      </c>
    </row>
    <row r="15" spans="1:16" s="12" customFormat="1" ht="12">
      <c r="A15" s="35" t="s">
        <v>28</v>
      </c>
      <c r="B15" s="47">
        <f>D15+F15+H15+J15+L15</f>
        <v>96</v>
      </c>
      <c r="C15" s="30">
        <v>96</v>
      </c>
      <c r="D15" s="18">
        <v>13</v>
      </c>
      <c r="E15" s="16">
        <f t="shared" si="0"/>
        <v>0.13541666666666666</v>
      </c>
      <c r="F15" s="18">
        <v>13</v>
      </c>
      <c r="G15" s="16">
        <f t="shared" si="0"/>
        <v>0.13541666666666666</v>
      </c>
      <c r="H15" s="18">
        <v>25</v>
      </c>
      <c r="I15" s="16">
        <f t="shared" ref="I15" si="29">H15/$C15</f>
        <v>0.26041666666666669</v>
      </c>
      <c r="J15" s="48">
        <v>17</v>
      </c>
      <c r="K15" s="16">
        <f t="shared" ref="K15" si="30">J15/$C15</f>
        <v>0.17708333333333334</v>
      </c>
      <c r="L15" s="49">
        <v>28</v>
      </c>
      <c r="M15" s="16">
        <f t="shared" ref="M15" si="31">L15/$C15</f>
        <v>0.29166666666666669</v>
      </c>
      <c r="N15" s="18">
        <f t="shared" si="4"/>
        <v>51</v>
      </c>
      <c r="O15" s="16">
        <f t="shared" si="5"/>
        <v>0.53125</v>
      </c>
      <c r="P15" s="32">
        <f t="shared" si="6"/>
        <v>12</v>
      </c>
    </row>
    <row r="16" spans="1:16" s="12" customFormat="1" ht="12">
      <c r="A16" s="35" t="s">
        <v>29</v>
      </c>
      <c r="B16" s="17">
        <v>236</v>
      </c>
      <c r="C16" s="30">
        <v>236</v>
      </c>
      <c r="D16" s="18">
        <v>24</v>
      </c>
      <c r="E16" s="16">
        <f t="shared" si="0"/>
        <v>0.10169491525423729</v>
      </c>
      <c r="F16" s="18">
        <v>31</v>
      </c>
      <c r="G16" s="16">
        <f t="shared" si="0"/>
        <v>0.13135593220338984</v>
      </c>
      <c r="H16" s="18">
        <v>90</v>
      </c>
      <c r="I16" s="16">
        <f t="shared" ref="I16" si="32">H16/$C16</f>
        <v>0.38135593220338981</v>
      </c>
      <c r="J16" s="48">
        <v>40</v>
      </c>
      <c r="K16" s="16">
        <f t="shared" ref="K16" si="33">J16/$C16</f>
        <v>0.16949152542372881</v>
      </c>
      <c r="L16" s="18">
        <v>51</v>
      </c>
      <c r="M16" s="16">
        <f t="shared" ref="M16" si="34">L16/$C16</f>
        <v>0.21610169491525424</v>
      </c>
      <c r="N16" s="18">
        <f t="shared" si="4"/>
        <v>145</v>
      </c>
      <c r="O16" s="16">
        <f t="shared" si="5"/>
        <v>0.61440677966101698</v>
      </c>
      <c r="P16" s="32">
        <f t="shared" si="6"/>
        <v>9</v>
      </c>
    </row>
    <row r="17" spans="1:16" s="12" customFormat="1" ht="12">
      <c r="A17" s="35" t="s">
        <v>30</v>
      </c>
      <c r="B17" s="17">
        <v>388</v>
      </c>
      <c r="C17" s="30">
        <v>388</v>
      </c>
      <c r="D17" s="18">
        <v>142</v>
      </c>
      <c r="E17" s="16">
        <f t="shared" si="0"/>
        <v>0.36597938144329895</v>
      </c>
      <c r="F17" s="18">
        <v>85</v>
      </c>
      <c r="G17" s="16">
        <f t="shared" si="0"/>
        <v>0.21907216494845361</v>
      </c>
      <c r="H17" s="18">
        <v>74</v>
      </c>
      <c r="I17" s="16">
        <f t="shared" ref="I17" si="35">H17/$C17</f>
        <v>0.19072164948453607</v>
      </c>
      <c r="J17" s="42">
        <v>47</v>
      </c>
      <c r="K17" s="16">
        <f t="shared" ref="K17" si="36">J17/$C17</f>
        <v>0.1211340206185567</v>
      </c>
      <c r="L17" s="18">
        <v>40</v>
      </c>
      <c r="M17" s="16">
        <f t="shared" ref="M17" si="37">L17/$C17</f>
        <v>0.10309278350515463</v>
      </c>
      <c r="N17" s="18">
        <f t="shared" si="4"/>
        <v>301</v>
      </c>
      <c r="O17" s="16">
        <f t="shared" si="5"/>
        <v>0.77577319587628868</v>
      </c>
      <c r="P17" s="32">
        <f t="shared" si="6"/>
        <v>4</v>
      </c>
    </row>
    <row r="18" spans="1:16" s="12" customFormat="1" ht="12">
      <c r="A18" s="35" t="s">
        <v>31</v>
      </c>
      <c r="B18" s="17">
        <v>57</v>
      </c>
      <c r="C18" s="30">
        <v>57</v>
      </c>
      <c r="D18" s="18">
        <v>6</v>
      </c>
      <c r="E18" s="16">
        <f t="shared" si="0"/>
        <v>0.10526315789473684</v>
      </c>
      <c r="F18" s="18">
        <v>11</v>
      </c>
      <c r="G18" s="16">
        <f t="shared" si="0"/>
        <v>0.19298245614035087</v>
      </c>
      <c r="H18" s="18">
        <v>6</v>
      </c>
      <c r="I18" s="16">
        <f t="shared" ref="I18" si="38">H18/$C18</f>
        <v>0.10526315789473684</v>
      </c>
      <c r="J18" s="18">
        <v>18</v>
      </c>
      <c r="K18" s="16">
        <f t="shared" ref="K18" si="39">J18/$C18</f>
        <v>0.31578947368421051</v>
      </c>
      <c r="L18" s="18">
        <v>16</v>
      </c>
      <c r="M18" s="16">
        <f t="shared" ref="M18" si="40">L18/$C18</f>
        <v>0.2807017543859649</v>
      </c>
      <c r="N18" s="18">
        <f t="shared" si="4"/>
        <v>23</v>
      </c>
      <c r="O18" s="16">
        <f t="shared" si="5"/>
        <v>0.40350877192982454</v>
      </c>
      <c r="P18" s="32">
        <f t="shared" si="6"/>
        <v>14</v>
      </c>
    </row>
    <row r="19" spans="1:16" s="12" customFormat="1" ht="12">
      <c r="A19" s="35" t="s">
        <v>32</v>
      </c>
      <c r="B19" s="33">
        <v>19</v>
      </c>
      <c r="C19" s="30">
        <v>19</v>
      </c>
      <c r="D19" s="18">
        <v>1</v>
      </c>
      <c r="E19" s="16">
        <f t="shared" si="0"/>
        <v>5.2631578947368418E-2</v>
      </c>
      <c r="F19" s="18">
        <v>3</v>
      </c>
      <c r="G19" s="16">
        <f t="shared" si="0"/>
        <v>0.15789473684210525</v>
      </c>
      <c r="H19" s="18">
        <v>7</v>
      </c>
      <c r="I19" s="16">
        <f t="shared" ref="I19" si="41">H19/$C19</f>
        <v>0.36842105263157893</v>
      </c>
      <c r="J19" s="18">
        <v>8</v>
      </c>
      <c r="K19" s="16">
        <f t="shared" ref="K19" si="42">J19/$C19</f>
        <v>0.42105263157894735</v>
      </c>
      <c r="L19" s="18">
        <v>0</v>
      </c>
      <c r="M19" s="16">
        <f t="shared" ref="M19" si="43">L19/$C19</f>
        <v>0</v>
      </c>
      <c r="N19" s="18">
        <f t="shared" si="4"/>
        <v>11</v>
      </c>
      <c r="O19" s="16">
        <f t="shared" si="5"/>
        <v>0.57894736842105265</v>
      </c>
      <c r="P19" s="32">
        <f t="shared" si="6"/>
        <v>11</v>
      </c>
    </row>
    <row r="20" spans="1:16" s="38" customFormat="1" ht="12">
      <c r="A20" s="29" t="s">
        <v>33</v>
      </c>
      <c r="B20" s="29">
        <f>SUM(B6:B19)</f>
        <v>4010</v>
      </c>
      <c r="C20" s="34">
        <f t="shared" si="7"/>
        <v>4010</v>
      </c>
      <c r="D20" s="29">
        <f>SUM(D6:D19)</f>
        <v>1269</v>
      </c>
      <c r="E20" s="31">
        <f t="shared" si="0"/>
        <v>0.31645885286783043</v>
      </c>
      <c r="F20" s="29">
        <f>SUM(F6:F19)</f>
        <v>814</v>
      </c>
      <c r="G20" s="31">
        <f t="shared" si="0"/>
        <v>0.20299251870324189</v>
      </c>
      <c r="H20" s="29">
        <f>SUM(H6:H19)</f>
        <v>843</v>
      </c>
      <c r="I20" s="31">
        <f t="shared" ref="I20" si="44">H20/$C20</f>
        <v>0.21022443890274314</v>
      </c>
      <c r="J20" s="29">
        <f>SUM(J6:J19)</f>
        <v>566</v>
      </c>
      <c r="K20" s="31">
        <f t="shared" ref="K20" si="45">J20/$C20</f>
        <v>0.14114713216957606</v>
      </c>
      <c r="L20" s="29">
        <f>SUM(L6:L19)</f>
        <v>518</v>
      </c>
      <c r="M20" s="31">
        <f t="shared" ref="M20" si="46">L20/$C20</f>
        <v>0.12917705735660848</v>
      </c>
      <c r="N20" s="20">
        <f>SUM(D20,F20,H20)</f>
        <v>2926</v>
      </c>
      <c r="O20" s="31">
        <f>N20/$C20</f>
        <v>0.72967581047381547</v>
      </c>
      <c r="P20" s="37"/>
    </row>
    <row r="21" spans="1:16" s="12" customFormat="1" ht="12">
      <c r="A21" s="35" t="s">
        <v>19</v>
      </c>
      <c r="B21" s="47">
        <v>610</v>
      </c>
      <c r="C21" s="30">
        <v>610</v>
      </c>
      <c r="D21" s="18">
        <v>251</v>
      </c>
      <c r="E21" s="16">
        <f t="shared" si="0"/>
        <v>0.41147540983606556</v>
      </c>
      <c r="F21" s="18">
        <v>151</v>
      </c>
      <c r="G21" s="16">
        <f t="shared" si="0"/>
        <v>0.24754098360655738</v>
      </c>
      <c r="H21" s="18">
        <v>92</v>
      </c>
      <c r="I21" s="16">
        <f t="shared" ref="I21" si="47">H21/$C21</f>
        <v>0.15081967213114755</v>
      </c>
      <c r="J21" s="48">
        <v>65</v>
      </c>
      <c r="K21" s="16">
        <f t="shared" ref="K21" si="48">J21/$C21</f>
        <v>0.10655737704918032</v>
      </c>
      <c r="L21" s="49">
        <v>51</v>
      </c>
      <c r="M21" s="16">
        <f t="shared" ref="M21" si="49">L21/$C21</f>
        <v>8.3606557377049182E-2</v>
      </c>
      <c r="N21" s="18">
        <f t="shared" si="4"/>
        <v>494</v>
      </c>
      <c r="O21" s="16">
        <f t="shared" ref="O21:O66" si="50">N21/$C21</f>
        <v>0.80983606557377052</v>
      </c>
      <c r="P21" s="32">
        <f>RANK(O21,O$21:O$34,0)</f>
        <v>2</v>
      </c>
    </row>
    <row r="22" spans="1:16" s="12" customFormat="1" ht="12">
      <c r="A22" s="35" t="s">
        <v>20</v>
      </c>
      <c r="B22" s="33">
        <v>706</v>
      </c>
      <c r="C22" s="30">
        <v>706</v>
      </c>
      <c r="D22" s="18">
        <v>199</v>
      </c>
      <c r="E22" s="16">
        <f t="shared" si="0"/>
        <v>0.2818696883852691</v>
      </c>
      <c r="F22" s="18">
        <v>172</v>
      </c>
      <c r="G22" s="16">
        <f t="shared" si="0"/>
        <v>0.24362606232294617</v>
      </c>
      <c r="H22" s="18">
        <v>138</v>
      </c>
      <c r="I22" s="16">
        <f t="shared" ref="I22" si="51">H22/$C22</f>
        <v>0.19546742209631729</v>
      </c>
      <c r="J22" s="18">
        <v>124</v>
      </c>
      <c r="K22" s="16">
        <f t="shared" ref="K22" si="52">J22/$C22</f>
        <v>0.17563739376770537</v>
      </c>
      <c r="L22" s="18">
        <v>73</v>
      </c>
      <c r="M22" s="16">
        <f t="shared" ref="M22" si="53">L22/$C22</f>
        <v>0.10339943342776203</v>
      </c>
      <c r="N22" s="18">
        <f t="shared" si="4"/>
        <v>509</v>
      </c>
      <c r="O22" s="16">
        <f t="shared" si="50"/>
        <v>0.72096317280453259</v>
      </c>
      <c r="P22" s="32">
        <f t="shared" ref="P22:P34" si="54">RANK(O22,O$21:O$34,0)</f>
        <v>3</v>
      </c>
    </row>
    <row r="23" spans="1:16" s="12" customFormat="1" ht="12">
      <c r="A23" s="35" t="s">
        <v>21</v>
      </c>
      <c r="B23" s="17">
        <v>555</v>
      </c>
      <c r="C23" s="30">
        <f t="shared" si="7"/>
        <v>555</v>
      </c>
      <c r="D23" s="18">
        <v>95</v>
      </c>
      <c r="E23" s="16">
        <f t="shared" si="0"/>
        <v>0.17117117117117117</v>
      </c>
      <c r="F23" s="18">
        <v>129</v>
      </c>
      <c r="G23" s="16">
        <f t="shared" si="0"/>
        <v>0.23243243243243245</v>
      </c>
      <c r="H23" s="18">
        <v>115</v>
      </c>
      <c r="I23" s="16">
        <f t="shared" ref="I23" si="55">H23/$C23</f>
        <v>0.2072072072072072</v>
      </c>
      <c r="J23" s="48">
        <v>96</v>
      </c>
      <c r="K23" s="16">
        <f t="shared" ref="K23" si="56">J23/$C23</f>
        <v>0.17297297297297298</v>
      </c>
      <c r="L23" s="18">
        <v>120</v>
      </c>
      <c r="M23" s="16">
        <f t="shared" ref="M23" si="57">L23/$C23</f>
        <v>0.21621621621621623</v>
      </c>
      <c r="N23" s="18">
        <f t="shared" si="4"/>
        <v>339</v>
      </c>
      <c r="O23" s="16">
        <f t="shared" si="50"/>
        <v>0.61081081081081079</v>
      </c>
      <c r="P23" s="32">
        <f t="shared" si="54"/>
        <v>4</v>
      </c>
    </row>
    <row r="24" spans="1:16" s="12" customFormat="1" ht="12">
      <c r="A24" s="35" t="s">
        <v>22</v>
      </c>
      <c r="B24" s="33">
        <v>332</v>
      </c>
      <c r="C24" s="30">
        <f t="shared" si="7"/>
        <v>332</v>
      </c>
      <c r="D24" s="18">
        <v>43</v>
      </c>
      <c r="E24" s="16">
        <f t="shared" si="0"/>
        <v>0.12951807228915663</v>
      </c>
      <c r="F24" s="18">
        <v>51</v>
      </c>
      <c r="G24" s="16">
        <f t="shared" si="0"/>
        <v>0.1536144578313253</v>
      </c>
      <c r="H24" s="18">
        <v>87</v>
      </c>
      <c r="I24" s="16">
        <f t="shared" ref="I24" si="58">H24/$C24</f>
        <v>0.26204819277108432</v>
      </c>
      <c r="J24" s="18">
        <v>76</v>
      </c>
      <c r="K24" s="16">
        <f t="shared" ref="K24" si="59">J24/$C24</f>
        <v>0.2289156626506024</v>
      </c>
      <c r="L24" s="18">
        <v>75</v>
      </c>
      <c r="M24" s="16">
        <f t="shared" ref="M24" si="60">L24/$C24</f>
        <v>0.22590361445783133</v>
      </c>
      <c r="N24" s="18">
        <f t="shared" si="4"/>
        <v>181</v>
      </c>
      <c r="O24" s="16">
        <f t="shared" si="50"/>
        <v>0.54518072289156627</v>
      </c>
      <c r="P24" s="32">
        <f t="shared" si="54"/>
        <v>6</v>
      </c>
    </row>
    <row r="25" spans="1:16" s="12" customFormat="1" ht="12">
      <c r="A25" s="35" t="s">
        <v>23</v>
      </c>
      <c r="B25" s="17">
        <v>362</v>
      </c>
      <c r="C25" s="30">
        <v>362</v>
      </c>
      <c r="D25" s="18">
        <v>57</v>
      </c>
      <c r="E25" s="16">
        <f t="shared" si="0"/>
        <v>0.15745856353591159</v>
      </c>
      <c r="F25" s="18">
        <v>60</v>
      </c>
      <c r="G25" s="16">
        <f t="shared" si="0"/>
        <v>0.16574585635359115</v>
      </c>
      <c r="H25" s="18">
        <v>80</v>
      </c>
      <c r="I25" s="16">
        <f t="shared" ref="I25" si="61">H25/$C25</f>
        <v>0.22099447513812154</v>
      </c>
      <c r="J25" s="42">
        <v>73</v>
      </c>
      <c r="K25" s="16">
        <f t="shared" ref="K25" si="62">J25/$C25</f>
        <v>0.20165745856353592</v>
      </c>
      <c r="L25" s="18">
        <v>92</v>
      </c>
      <c r="M25" s="16">
        <f t="shared" ref="M25" si="63">L25/$C25</f>
        <v>0.2541436464088398</v>
      </c>
      <c r="N25" s="18">
        <f t="shared" si="4"/>
        <v>197</v>
      </c>
      <c r="O25" s="16">
        <f t="shared" si="50"/>
        <v>0.54419889502762431</v>
      </c>
      <c r="P25" s="32">
        <f t="shared" si="54"/>
        <v>7</v>
      </c>
    </row>
    <row r="26" spans="1:16" s="12" customFormat="1" ht="12">
      <c r="A26" s="36" t="s">
        <v>24</v>
      </c>
      <c r="B26" s="17">
        <v>260</v>
      </c>
      <c r="C26" s="30">
        <v>260</v>
      </c>
      <c r="D26" s="18">
        <v>17</v>
      </c>
      <c r="E26" s="16">
        <f t="shared" si="0"/>
        <v>6.5384615384615388E-2</v>
      </c>
      <c r="F26" s="18">
        <v>43</v>
      </c>
      <c r="G26" s="16">
        <f t="shared" si="0"/>
        <v>0.16538461538461538</v>
      </c>
      <c r="H26" s="18">
        <v>53</v>
      </c>
      <c r="I26" s="16">
        <f t="shared" ref="I26" si="64">H26/$C26</f>
        <v>0.20384615384615384</v>
      </c>
      <c r="J26" s="48">
        <v>50</v>
      </c>
      <c r="K26" s="16">
        <f t="shared" ref="K26" si="65">J26/$C26</f>
        <v>0.19230769230769232</v>
      </c>
      <c r="L26" s="18">
        <v>97</v>
      </c>
      <c r="M26" s="16">
        <f t="shared" ref="M26" si="66">L26/$C26</f>
        <v>0.37307692307692308</v>
      </c>
      <c r="N26" s="18">
        <f t="shared" si="4"/>
        <v>113</v>
      </c>
      <c r="O26" s="16">
        <f t="shared" si="50"/>
        <v>0.43461538461538463</v>
      </c>
      <c r="P26" s="32">
        <f t="shared" si="54"/>
        <v>9</v>
      </c>
    </row>
    <row r="27" spans="1:16" s="12" customFormat="1" ht="12">
      <c r="A27" s="36" t="s">
        <v>25</v>
      </c>
      <c r="B27" s="30">
        <v>267</v>
      </c>
      <c r="C27" s="30">
        <v>267</v>
      </c>
      <c r="D27" s="18">
        <v>6</v>
      </c>
      <c r="E27" s="16">
        <f t="shared" si="0"/>
        <v>2.247191011235955E-2</v>
      </c>
      <c r="F27" s="18">
        <v>19</v>
      </c>
      <c r="G27" s="16">
        <f t="shared" si="0"/>
        <v>7.116104868913857E-2</v>
      </c>
      <c r="H27" s="18">
        <v>38</v>
      </c>
      <c r="I27" s="16">
        <f t="shared" ref="I27" si="67">H27/$C27</f>
        <v>0.14232209737827714</v>
      </c>
      <c r="J27" s="18">
        <v>64</v>
      </c>
      <c r="K27" s="16">
        <f t="shared" ref="K27" si="68">J27/$C27</f>
        <v>0.23970037453183521</v>
      </c>
      <c r="L27" s="18">
        <v>140</v>
      </c>
      <c r="M27" s="16">
        <f t="shared" ref="M27" si="69">L27/$C27</f>
        <v>0.52434456928838946</v>
      </c>
      <c r="N27" s="18">
        <f t="shared" si="4"/>
        <v>63</v>
      </c>
      <c r="O27" s="16">
        <f t="shared" si="50"/>
        <v>0.23595505617977527</v>
      </c>
      <c r="P27" s="32">
        <f t="shared" si="54"/>
        <v>14</v>
      </c>
    </row>
    <row r="28" spans="1:16" s="12" customFormat="1" ht="12">
      <c r="A28" s="35" t="s">
        <v>26</v>
      </c>
      <c r="B28" s="17">
        <v>113</v>
      </c>
      <c r="C28" s="30">
        <v>113</v>
      </c>
      <c r="D28" s="18">
        <v>6</v>
      </c>
      <c r="E28" s="16">
        <f t="shared" si="0"/>
        <v>5.3097345132743362E-2</v>
      </c>
      <c r="F28" s="18">
        <v>10</v>
      </c>
      <c r="G28" s="16">
        <f t="shared" si="0"/>
        <v>8.8495575221238937E-2</v>
      </c>
      <c r="H28" s="18">
        <v>32</v>
      </c>
      <c r="I28" s="16">
        <f t="shared" ref="I28" si="70">H28/$C28</f>
        <v>0.2831858407079646</v>
      </c>
      <c r="J28" s="48">
        <v>15</v>
      </c>
      <c r="K28" s="16">
        <f t="shared" ref="K28" si="71">J28/$C28</f>
        <v>0.13274336283185842</v>
      </c>
      <c r="L28" s="18">
        <v>50</v>
      </c>
      <c r="M28" s="16">
        <f t="shared" ref="M28" si="72">L28/$C28</f>
        <v>0.44247787610619471</v>
      </c>
      <c r="N28" s="18">
        <f t="shared" si="4"/>
        <v>48</v>
      </c>
      <c r="O28" s="16">
        <f t="shared" si="50"/>
        <v>0.4247787610619469</v>
      </c>
      <c r="P28" s="32">
        <f t="shared" si="54"/>
        <v>11</v>
      </c>
    </row>
    <row r="29" spans="1:16" s="12" customFormat="1" ht="12">
      <c r="A29" s="35" t="s">
        <v>27</v>
      </c>
      <c r="B29" s="33">
        <v>159</v>
      </c>
      <c r="C29" s="30">
        <v>159</v>
      </c>
      <c r="D29" s="18">
        <v>2</v>
      </c>
      <c r="E29" s="16">
        <f t="shared" si="0"/>
        <v>1.2578616352201259E-2</v>
      </c>
      <c r="F29" s="18">
        <v>17</v>
      </c>
      <c r="G29" s="16">
        <f t="shared" si="0"/>
        <v>0.1069182389937107</v>
      </c>
      <c r="H29" s="18">
        <v>50</v>
      </c>
      <c r="I29" s="16">
        <f t="shared" ref="I29" si="73">H29/$C29</f>
        <v>0.31446540880503143</v>
      </c>
      <c r="J29" s="18">
        <v>26</v>
      </c>
      <c r="K29" s="16">
        <f t="shared" ref="K29" si="74">J29/$C29</f>
        <v>0.16352201257861634</v>
      </c>
      <c r="L29" s="18">
        <v>64</v>
      </c>
      <c r="M29" s="16">
        <f t="shared" ref="M29" si="75">L29/$C29</f>
        <v>0.40251572327044027</v>
      </c>
      <c r="N29" s="18">
        <f t="shared" si="4"/>
        <v>69</v>
      </c>
      <c r="O29" s="16">
        <f t="shared" si="50"/>
        <v>0.43396226415094341</v>
      </c>
      <c r="P29" s="32">
        <f t="shared" si="54"/>
        <v>10</v>
      </c>
    </row>
    <row r="30" spans="1:16" s="12" customFormat="1" ht="12">
      <c r="A30" s="35" t="s">
        <v>28</v>
      </c>
      <c r="B30" s="47">
        <f>D30+F30+H30+J30+L30</f>
        <v>94</v>
      </c>
      <c r="C30" s="30">
        <v>94</v>
      </c>
      <c r="D30" s="18">
        <v>3</v>
      </c>
      <c r="E30" s="16">
        <f t="shared" si="0"/>
        <v>3.1914893617021274E-2</v>
      </c>
      <c r="F30" s="18">
        <v>9</v>
      </c>
      <c r="G30" s="16">
        <f t="shared" si="0"/>
        <v>9.5744680851063829E-2</v>
      </c>
      <c r="H30" s="18">
        <v>24</v>
      </c>
      <c r="I30" s="16">
        <f t="shared" ref="I30" si="76">H30/$C30</f>
        <v>0.25531914893617019</v>
      </c>
      <c r="J30" s="48">
        <v>33</v>
      </c>
      <c r="K30" s="16">
        <f t="shared" ref="K30" si="77">J30/$C30</f>
        <v>0.35106382978723405</v>
      </c>
      <c r="L30" s="49">
        <v>25</v>
      </c>
      <c r="M30" s="16">
        <f t="shared" ref="M30" si="78">L30/$C30</f>
        <v>0.26595744680851063</v>
      </c>
      <c r="N30" s="18">
        <f t="shared" si="4"/>
        <v>36</v>
      </c>
      <c r="O30" s="16">
        <f t="shared" si="50"/>
        <v>0.38297872340425532</v>
      </c>
      <c r="P30" s="32">
        <f t="shared" si="54"/>
        <v>13</v>
      </c>
    </row>
    <row r="31" spans="1:16" s="12" customFormat="1" ht="12">
      <c r="A31" s="35" t="s">
        <v>29</v>
      </c>
      <c r="B31" s="17">
        <v>194</v>
      </c>
      <c r="C31" s="30">
        <v>194</v>
      </c>
      <c r="D31" s="18">
        <v>16</v>
      </c>
      <c r="E31" s="16">
        <f t="shared" si="0"/>
        <v>8.247422680412371E-2</v>
      </c>
      <c r="F31" s="18">
        <v>32</v>
      </c>
      <c r="G31" s="16">
        <f t="shared" si="0"/>
        <v>0.16494845360824742</v>
      </c>
      <c r="H31" s="18">
        <v>115</v>
      </c>
      <c r="I31" s="16">
        <f t="shared" ref="I31" si="79">H31/$C31</f>
        <v>0.59278350515463918</v>
      </c>
      <c r="J31" s="48">
        <v>20</v>
      </c>
      <c r="K31" s="16">
        <f t="shared" ref="K31" si="80">J31/$C31</f>
        <v>0.10309278350515463</v>
      </c>
      <c r="L31" s="18">
        <v>11</v>
      </c>
      <c r="M31" s="16">
        <f t="shared" ref="M31" si="81">L31/$C31</f>
        <v>5.6701030927835051E-2</v>
      </c>
      <c r="N31" s="18">
        <f t="shared" si="4"/>
        <v>163</v>
      </c>
      <c r="O31" s="16">
        <f t="shared" si="50"/>
        <v>0.84020618556701032</v>
      </c>
      <c r="P31" s="32">
        <f t="shared" si="54"/>
        <v>1</v>
      </c>
    </row>
    <row r="32" spans="1:16" s="12" customFormat="1" ht="12">
      <c r="A32" s="35" t="s">
        <v>30</v>
      </c>
      <c r="B32" s="17">
        <v>324</v>
      </c>
      <c r="C32" s="30">
        <v>324</v>
      </c>
      <c r="D32" s="18">
        <v>47</v>
      </c>
      <c r="E32" s="16">
        <f t="shared" si="0"/>
        <v>0.14506172839506173</v>
      </c>
      <c r="F32" s="18">
        <v>51</v>
      </c>
      <c r="G32" s="16">
        <f t="shared" si="0"/>
        <v>0.15740740740740741</v>
      </c>
      <c r="H32" s="18">
        <v>88</v>
      </c>
      <c r="I32" s="16">
        <f t="shared" ref="I32" si="82">H32/$C32</f>
        <v>0.27160493827160492</v>
      </c>
      <c r="J32" s="42">
        <v>71</v>
      </c>
      <c r="K32" s="16">
        <f t="shared" ref="K32" si="83">J32/$C32</f>
        <v>0.2191358024691358</v>
      </c>
      <c r="L32" s="18">
        <v>67</v>
      </c>
      <c r="M32" s="16">
        <f t="shared" ref="M32" si="84">L32/$C32</f>
        <v>0.20679012345679013</v>
      </c>
      <c r="N32" s="18">
        <f t="shared" si="4"/>
        <v>186</v>
      </c>
      <c r="O32" s="16">
        <f t="shared" si="50"/>
        <v>0.57407407407407407</v>
      </c>
      <c r="P32" s="32">
        <f t="shared" si="54"/>
        <v>5</v>
      </c>
    </row>
    <row r="33" spans="1:16" s="12" customFormat="1" ht="12">
      <c r="A33" s="35" t="s">
        <v>31</v>
      </c>
      <c r="B33" s="17">
        <v>99</v>
      </c>
      <c r="C33" s="30">
        <v>99</v>
      </c>
      <c r="D33" s="18">
        <v>3</v>
      </c>
      <c r="E33" s="16">
        <f t="shared" si="0"/>
        <v>3.0303030303030304E-2</v>
      </c>
      <c r="F33" s="18">
        <v>14</v>
      </c>
      <c r="G33" s="16">
        <f t="shared" si="0"/>
        <v>0.14141414141414141</v>
      </c>
      <c r="H33" s="18">
        <v>33</v>
      </c>
      <c r="I33" s="16">
        <f t="shared" ref="I33" si="85">H33/$C33</f>
        <v>0.33333333333333331</v>
      </c>
      <c r="J33" s="18">
        <v>31</v>
      </c>
      <c r="K33" s="16">
        <f t="shared" ref="K33" si="86">J33/$C33</f>
        <v>0.31313131313131315</v>
      </c>
      <c r="L33" s="18">
        <v>18</v>
      </c>
      <c r="M33" s="16">
        <f t="shared" ref="M33" si="87">L33/$C33</f>
        <v>0.18181818181818182</v>
      </c>
      <c r="N33" s="18">
        <f t="shared" si="4"/>
        <v>50</v>
      </c>
      <c r="O33" s="16">
        <f t="shared" si="50"/>
        <v>0.50505050505050508</v>
      </c>
      <c r="P33" s="32">
        <f t="shared" si="54"/>
        <v>8</v>
      </c>
    </row>
    <row r="34" spans="1:16" s="12" customFormat="1" ht="12">
      <c r="A34" s="35" t="s">
        <v>32</v>
      </c>
      <c r="B34" s="33">
        <v>22</v>
      </c>
      <c r="C34" s="30">
        <v>22</v>
      </c>
      <c r="D34" s="18">
        <v>0</v>
      </c>
      <c r="E34" s="16">
        <f t="shared" si="0"/>
        <v>0</v>
      </c>
      <c r="F34" s="18">
        <v>3</v>
      </c>
      <c r="G34" s="16">
        <f t="shared" si="0"/>
        <v>0.13636363636363635</v>
      </c>
      <c r="H34" s="18">
        <v>6</v>
      </c>
      <c r="I34" s="16">
        <f t="shared" ref="I34" si="88">H34/$C34</f>
        <v>0.27272727272727271</v>
      </c>
      <c r="J34" s="18">
        <v>13</v>
      </c>
      <c r="K34" s="16">
        <f t="shared" ref="K34" si="89">J34/$C34</f>
        <v>0.59090909090909094</v>
      </c>
      <c r="L34" s="18">
        <v>0</v>
      </c>
      <c r="M34" s="16">
        <f t="shared" ref="M34" si="90">L34/$C34</f>
        <v>0</v>
      </c>
      <c r="N34" s="18">
        <f t="shared" si="4"/>
        <v>9</v>
      </c>
      <c r="O34" s="16">
        <f t="shared" si="50"/>
        <v>0.40909090909090912</v>
      </c>
      <c r="P34" s="32">
        <f t="shared" si="54"/>
        <v>12</v>
      </c>
    </row>
    <row r="35" spans="1:16" s="38" customFormat="1" ht="12">
      <c r="A35" s="29" t="s">
        <v>34</v>
      </c>
      <c r="B35" s="29">
        <f>SUM(B21:B34)</f>
        <v>4097</v>
      </c>
      <c r="C35" s="34">
        <f t="shared" si="7"/>
        <v>4097</v>
      </c>
      <c r="D35" s="29">
        <f>SUM(D21:D34)</f>
        <v>745</v>
      </c>
      <c r="E35" s="31">
        <f t="shared" si="0"/>
        <v>0.18184037100317305</v>
      </c>
      <c r="F35" s="29">
        <f>SUM(F21:F34)</f>
        <v>761</v>
      </c>
      <c r="G35" s="31">
        <f t="shared" si="0"/>
        <v>0.18574566756163047</v>
      </c>
      <c r="H35" s="29">
        <f>SUM(H21:H34)</f>
        <v>951</v>
      </c>
      <c r="I35" s="31">
        <f t="shared" ref="I35" si="91">H35/$C35</f>
        <v>0.23212106419331219</v>
      </c>
      <c r="J35" s="29">
        <f>SUM(J21:J34)</f>
        <v>757</v>
      </c>
      <c r="K35" s="31">
        <f t="shared" ref="K35" si="92">J35/$C35</f>
        <v>0.18476934342201612</v>
      </c>
      <c r="L35" s="29">
        <f>SUM(L21:L34)</f>
        <v>883</v>
      </c>
      <c r="M35" s="31">
        <f t="shared" ref="M35" si="93">L35/$C35</f>
        <v>0.21552355381986821</v>
      </c>
      <c r="N35" s="20">
        <f t="shared" si="4"/>
        <v>2457</v>
      </c>
      <c r="O35" s="31">
        <f t="shared" si="50"/>
        <v>0.59970710275811567</v>
      </c>
      <c r="P35" s="37"/>
    </row>
    <row r="36" spans="1:16" s="12" customFormat="1" ht="12">
      <c r="A36" s="35" t="s">
        <v>19</v>
      </c>
      <c r="B36" s="47">
        <v>495</v>
      </c>
      <c r="C36" s="30">
        <f t="shared" si="7"/>
        <v>495</v>
      </c>
      <c r="D36" s="18">
        <v>219</v>
      </c>
      <c r="E36" s="16">
        <f t="shared" si="0"/>
        <v>0.44242424242424244</v>
      </c>
      <c r="F36" s="18">
        <v>115</v>
      </c>
      <c r="G36" s="16">
        <f t="shared" si="0"/>
        <v>0.23232323232323232</v>
      </c>
      <c r="H36" s="18">
        <v>92</v>
      </c>
      <c r="I36" s="16">
        <f t="shared" ref="I36" si="94">H36/$C36</f>
        <v>0.18585858585858586</v>
      </c>
      <c r="J36" s="48">
        <v>52</v>
      </c>
      <c r="K36" s="16">
        <f t="shared" ref="K36" si="95">J36/$C36</f>
        <v>0.10505050505050505</v>
      </c>
      <c r="L36" s="49">
        <v>17</v>
      </c>
      <c r="M36" s="16">
        <f t="shared" ref="M36" si="96">L36/$C36</f>
        <v>3.4343434343434343E-2</v>
      </c>
      <c r="N36" s="18">
        <f t="shared" si="4"/>
        <v>426</v>
      </c>
      <c r="O36" s="16">
        <f t="shared" si="50"/>
        <v>0.8606060606060606</v>
      </c>
      <c r="P36" s="32">
        <f>RANK(O36,O$36:O$49,0)</f>
        <v>1</v>
      </c>
    </row>
    <row r="37" spans="1:16" s="12" customFormat="1" ht="12">
      <c r="A37" s="35" t="s">
        <v>20</v>
      </c>
      <c r="B37" s="33">
        <v>470</v>
      </c>
      <c r="C37" s="30">
        <v>470</v>
      </c>
      <c r="D37" s="18">
        <v>145</v>
      </c>
      <c r="E37" s="16">
        <f t="shared" si="0"/>
        <v>0.30851063829787234</v>
      </c>
      <c r="F37" s="18">
        <v>118</v>
      </c>
      <c r="G37" s="16">
        <f t="shared" si="0"/>
        <v>0.25106382978723402</v>
      </c>
      <c r="H37" s="18">
        <v>98</v>
      </c>
      <c r="I37" s="16">
        <f t="shared" ref="I37" si="97">H37/$C37</f>
        <v>0.20851063829787234</v>
      </c>
      <c r="J37" s="18">
        <v>74</v>
      </c>
      <c r="K37" s="16">
        <f t="shared" ref="K37" si="98">J37/$C37</f>
        <v>0.1574468085106383</v>
      </c>
      <c r="L37" s="18">
        <v>35</v>
      </c>
      <c r="M37" s="16">
        <f t="shared" ref="M37" si="99">L37/$C37</f>
        <v>7.4468085106382975E-2</v>
      </c>
      <c r="N37" s="18">
        <f t="shared" si="4"/>
        <v>361</v>
      </c>
      <c r="O37" s="16">
        <f t="shared" si="50"/>
        <v>0.76808510638297878</v>
      </c>
      <c r="P37" s="32">
        <f t="shared" ref="P37:P49" si="100">RANK(O37,O$36:O$49,0)</f>
        <v>2</v>
      </c>
    </row>
    <row r="38" spans="1:16" s="12" customFormat="1" ht="12">
      <c r="A38" s="35" t="s">
        <v>21</v>
      </c>
      <c r="B38" s="17">
        <v>329</v>
      </c>
      <c r="C38" s="30">
        <f t="shared" si="7"/>
        <v>329</v>
      </c>
      <c r="D38" s="18">
        <v>45</v>
      </c>
      <c r="E38" s="16">
        <f t="shared" si="0"/>
        <v>0.13677811550151975</v>
      </c>
      <c r="F38" s="18">
        <v>64</v>
      </c>
      <c r="G38" s="16">
        <f t="shared" si="0"/>
        <v>0.19452887537993921</v>
      </c>
      <c r="H38" s="18">
        <v>63</v>
      </c>
      <c r="I38" s="16">
        <f t="shared" ref="I38" si="101">H38/$C38</f>
        <v>0.19148936170212766</v>
      </c>
      <c r="J38" s="48">
        <v>89</v>
      </c>
      <c r="K38" s="16">
        <f t="shared" ref="K38" si="102">J38/$C38</f>
        <v>0.27051671732522797</v>
      </c>
      <c r="L38" s="18">
        <v>68</v>
      </c>
      <c r="M38" s="16">
        <f t="shared" ref="M38" si="103">L38/$C38</f>
        <v>0.20668693009118541</v>
      </c>
      <c r="N38" s="18">
        <f t="shared" si="4"/>
        <v>172</v>
      </c>
      <c r="O38" s="16">
        <f t="shared" si="50"/>
        <v>0.52279635258358659</v>
      </c>
      <c r="P38" s="32">
        <f t="shared" si="100"/>
        <v>8</v>
      </c>
    </row>
    <row r="39" spans="1:16" s="12" customFormat="1" ht="12">
      <c r="A39" s="35" t="s">
        <v>22</v>
      </c>
      <c r="B39" s="17">
        <v>377</v>
      </c>
      <c r="C39" s="30">
        <f t="shared" si="7"/>
        <v>377</v>
      </c>
      <c r="D39" s="18">
        <v>49</v>
      </c>
      <c r="E39" s="16">
        <f t="shared" si="0"/>
        <v>0.129973474801061</v>
      </c>
      <c r="F39" s="18">
        <v>64</v>
      </c>
      <c r="G39" s="16">
        <f t="shared" si="0"/>
        <v>0.16976127320954906</v>
      </c>
      <c r="H39" s="18">
        <v>107</v>
      </c>
      <c r="I39" s="16">
        <f t="shared" ref="I39" si="104">H39/$C39</f>
        <v>0.28381962864721483</v>
      </c>
      <c r="J39" s="18">
        <v>84</v>
      </c>
      <c r="K39" s="16">
        <f t="shared" ref="K39" si="105">J39/$C39</f>
        <v>0.22281167108753316</v>
      </c>
      <c r="L39" s="18">
        <v>73</v>
      </c>
      <c r="M39" s="16">
        <f t="shared" ref="M39" si="106">L39/$C39</f>
        <v>0.19363395225464192</v>
      </c>
      <c r="N39" s="18">
        <f t="shared" si="4"/>
        <v>220</v>
      </c>
      <c r="O39" s="16">
        <f t="shared" si="50"/>
        <v>0.58355437665782495</v>
      </c>
      <c r="P39" s="32">
        <f t="shared" si="100"/>
        <v>6</v>
      </c>
    </row>
    <row r="40" spans="1:16" s="12" customFormat="1" ht="12">
      <c r="A40" s="35" t="s">
        <v>23</v>
      </c>
      <c r="B40" s="17">
        <v>295</v>
      </c>
      <c r="C40" s="30">
        <v>295</v>
      </c>
      <c r="D40" s="18">
        <v>79</v>
      </c>
      <c r="E40" s="16">
        <f t="shared" si="0"/>
        <v>0.26779661016949152</v>
      </c>
      <c r="F40" s="18">
        <v>63</v>
      </c>
      <c r="G40" s="16">
        <f t="shared" si="0"/>
        <v>0.2135593220338983</v>
      </c>
      <c r="H40" s="18">
        <v>78</v>
      </c>
      <c r="I40" s="16">
        <f t="shared" ref="I40" si="107">H40/$C40</f>
        <v>0.26440677966101694</v>
      </c>
      <c r="J40" s="42">
        <v>34</v>
      </c>
      <c r="K40" s="16">
        <f t="shared" ref="K40" si="108">J40/$C40</f>
        <v>0.11525423728813559</v>
      </c>
      <c r="L40" s="18">
        <v>41</v>
      </c>
      <c r="M40" s="16">
        <f t="shared" ref="M40" si="109">L40/$C40</f>
        <v>0.13898305084745763</v>
      </c>
      <c r="N40" s="18">
        <f t="shared" si="4"/>
        <v>220</v>
      </c>
      <c r="O40" s="16">
        <f t="shared" si="50"/>
        <v>0.74576271186440679</v>
      </c>
      <c r="P40" s="32">
        <f t="shared" si="100"/>
        <v>3</v>
      </c>
    </row>
    <row r="41" spans="1:16" s="12" customFormat="1" ht="12">
      <c r="A41" s="36" t="s">
        <v>24</v>
      </c>
      <c r="B41" s="17">
        <v>241</v>
      </c>
      <c r="C41" s="30">
        <f t="shared" si="7"/>
        <v>241</v>
      </c>
      <c r="D41" s="18">
        <v>9</v>
      </c>
      <c r="E41" s="16">
        <f t="shared" si="0"/>
        <v>3.7344398340248962E-2</v>
      </c>
      <c r="F41" s="18">
        <v>22</v>
      </c>
      <c r="G41" s="16">
        <f t="shared" si="0"/>
        <v>9.1286307053941904E-2</v>
      </c>
      <c r="H41" s="18">
        <v>34</v>
      </c>
      <c r="I41" s="16">
        <f t="shared" ref="I41" si="110">H41/$C41</f>
        <v>0.14107883817427386</v>
      </c>
      <c r="J41" s="48">
        <v>59</v>
      </c>
      <c r="K41" s="16">
        <f t="shared" ref="K41" si="111">J41/$C41</f>
        <v>0.24481327800829875</v>
      </c>
      <c r="L41" s="18">
        <v>117</v>
      </c>
      <c r="M41" s="16">
        <f t="shared" ref="M41" si="112">L41/$C41</f>
        <v>0.48547717842323651</v>
      </c>
      <c r="N41" s="18">
        <f t="shared" si="4"/>
        <v>65</v>
      </c>
      <c r="O41" s="16">
        <f t="shared" si="50"/>
        <v>0.26970954356846472</v>
      </c>
      <c r="P41" s="32">
        <f t="shared" si="100"/>
        <v>14</v>
      </c>
    </row>
    <row r="42" spans="1:16" s="12" customFormat="1" ht="12">
      <c r="A42" s="36" t="s">
        <v>25</v>
      </c>
      <c r="B42" s="30">
        <v>242</v>
      </c>
      <c r="C42" s="30">
        <f t="shared" si="7"/>
        <v>242</v>
      </c>
      <c r="D42" s="18">
        <v>3</v>
      </c>
      <c r="E42" s="16">
        <f t="shared" si="0"/>
        <v>1.2396694214876033E-2</v>
      </c>
      <c r="F42" s="18">
        <v>15</v>
      </c>
      <c r="G42" s="16">
        <f t="shared" si="0"/>
        <v>6.1983471074380167E-2</v>
      </c>
      <c r="H42" s="18">
        <v>69</v>
      </c>
      <c r="I42" s="16">
        <f t="shared" ref="I42" si="113">H42/$C42</f>
        <v>0.28512396694214875</v>
      </c>
      <c r="J42" s="18">
        <v>109</v>
      </c>
      <c r="K42" s="16">
        <f t="shared" ref="K42" si="114">J42/$C42</f>
        <v>0.45041322314049587</v>
      </c>
      <c r="L42" s="18">
        <v>46</v>
      </c>
      <c r="M42" s="16">
        <f t="shared" ref="M42" si="115">L42/$C42</f>
        <v>0.19008264462809918</v>
      </c>
      <c r="N42" s="18">
        <f t="shared" si="4"/>
        <v>87</v>
      </c>
      <c r="O42" s="16">
        <f t="shared" si="50"/>
        <v>0.35950413223140498</v>
      </c>
      <c r="P42" s="32">
        <f t="shared" si="100"/>
        <v>12</v>
      </c>
    </row>
    <row r="43" spans="1:16" s="12" customFormat="1" ht="12">
      <c r="A43" s="35" t="s">
        <v>26</v>
      </c>
      <c r="B43" s="17">
        <v>126</v>
      </c>
      <c r="C43" s="30">
        <f t="shared" si="7"/>
        <v>126</v>
      </c>
      <c r="D43" s="18">
        <v>1</v>
      </c>
      <c r="E43" s="16">
        <f t="shared" si="0"/>
        <v>7.9365079365079361E-3</v>
      </c>
      <c r="F43" s="18">
        <v>3</v>
      </c>
      <c r="G43" s="16">
        <f t="shared" si="0"/>
        <v>2.3809523809523808E-2</v>
      </c>
      <c r="H43" s="18">
        <v>30</v>
      </c>
      <c r="I43" s="16">
        <f t="shared" ref="I43" si="116">H43/$C43</f>
        <v>0.23809523809523808</v>
      </c>
      <c r="J43" s="48">
        <v>43</v>
      </c>
      <c r="K43" s="16">
        <f t="shared" ref="K43" si="117">J43/$C43</f>
        <v>0.34126984126984128</v>
      </c>
      <c r="L43" s="18">
        <v>49</v>
      </c>
      <c r="M43" s="16">
        <f t="shared" ref="M43" si="118">L43/$C43</f>
        <v>0.3888888888888889</v>
      </c>
      <c r="N43" s="18">
        <f t="shared" si="4"/>
        <v>34</v>
      </c>
      <c r="O43" s="16">
        <f t="shared" si="50"/>
        <v>0.26984126984126983</v>
      </c>
      <c r="P43" s="32">
        <f t="shared" si="100"/>
        <v>13</v>
      </c>
    </row>
    <row r="44" spans="1:16" s="12" customFormat="1" ht="12">
      <c r="A44" s="35" t="s">
        <v>27</v>
      </c>
      <c r="B44" s="33">
        <v>149</v>
      </c>
      <c r="C44" s="30">
        <f t="shared" si="7"/>
        <v>149</v>
      </c>
      <c r="D44" s="18">
        <v>19</v>
      </c>
      <c r="E44" s="16">
        <f t="shared" si="0"/>
        <v>0.12751677852348994</v>
      </c>
      <c r="F44" s="18">
        <v>26</v>
      </c>
      <c r="G44" s="16">
        <f t="shared" si="0"/>
        <v>0.17449664429530201</v>
      </c>
      <c r="H44" s="18">
        <v>46</v>
      </c>
      <c r="I44" s="16">
        <f t="shared" ref="I44" si="119">H44/$C44</f>
        <v>0.3087248322147651</v>
      </c>
      <c r="J44" s="18">
        <v>40</v>
      </c>
      <c r="K44" s="16">
        <f t="shared" ref="K44" si="120">J44/$C44</f>
        <v>0.26845637583892618</v>
      </c>
      <c r="L44" s="18">
        <v>18</v>
      </c>
      <c r="M44" s="16">
        <f t="shared" ref="M44" si="121">L44/$C44</f>
        <v>0.12080536912751678</v>
      </c>
      <c r="N44" s="18">
        <f t="shared" si="4"/>
        <v>91</v>
      </c>
      <c r="O44" s="16">
        <f t="shared" si="50"/>
        <v>0.61073825503355705</v>
      </c>
      <c r="P44" s="32">
        <f t="shared" si="100"/>
        <v>5</v>
      </c>
    </row>
    <row r="45" spans="1:16" s="12" customFormat="1" ht="12">
      <c r="A45" s="35" t="s">
        <v>28</v>
      </c>
      <c r="B45" s="47">
        <v>75</v>
      </c>
      <c r="C45" s="30">
        <f t="shared" si="7"/>
        <v>75</v>
      </c>
      <c r="D45" s="18">
        <v>1</v>
      </c>
      <c r="E45" s="16">
        <f t="shared" si="0"/>
        <v>1.3333333333333334E-2</v>
      </c>
      <c r="F45" s="18">
        <v>11</v>
      </c>
      <c r="G45" s="16">
        <f t="shared" si="0"/>
        <v>0.14666666666666667</v>
      </c>
      <c r="H45" s="18">
        <v>23</v>
      </c>
      <c r="I45" s="16">
        <f t="shared" ref="I45" si="122">H45/$C45</f>
        <v>0.30666666666666664</v>
      </c>
      <c r="J45" s="48">
        <v>17</v>
      </c>
      <c r="K45" s="16">
        <f t="shared" ref="K45" si="123">J45/$C45</f>
        <v>0.22666666666666666</v>
      </c>
      <c r="L45" s="49">
        <v>23</v>
      </c>
      <c r="M45" s="16">
        <f t="shared" ref="M45" si="124">L45/$C45</f>
        <v>0.30666666666666664</v>
      </c>
      <c r="N45" s="18">
        <f t="shared" si="4"/>
        <v>35</v>
      </c>
      <c r="O45" s="16">
        <f t="shared" si="50"/>
        <v>0.46666666666666667</v>
      </c>
      <c r="P45" s="32">
        <f t="shared" si="100"/>
        <v>10</v>
      </c>
    </row>
    <row r="46" spans="1:16" s="12" customFormat="1" ht="12">
      <c r="A46" s="35" t="s">
        <v>29</v>
      </c>
      <c r="B46" s="17">
        <v>131</v>
      </c>
      <c r="C46" s="30">
        <v>131</v>
      </c>
      <c r="D46" s="18">
        <v>4</v>
      </c>
      <c r="E46" s="16">
        <f t="shared" si="0"/>
        <v>3.0534351145038167E-2</v>
      </c>
      <c r="F46" s="18">
        <v>7</v>
      </c>
      <c r="G46" s="16">
        <f t="shared" si="0"/>
        <v>5.3435114503816793E-2</v>
      </c>
      <c r="H46" s="18">
        <v>57</v>
      </c>
      <c r="I46" s="16">
        <f t="shared" ref="I46" si="125">H46/$C46</f>
        <v>0.4351145038167939</v>
      </c>
      <c r="J46" s="48">
        <v>38</v>
      </c>
      <c r="K46" s="16">
        <f t="shared" ref="K46" si="126">J46/$C46</f>
        <v>0.29007633587786258</v>
      </c>
      <c r="L46" s="18">
        <v>25</v>
      </c>
      <c r="M46" s="16">
        <f t="shared" ref="M46" si="127">L46/$C46</f>
        <v>0.19083969465648856</v>
      </c>
      <c r="N46" s="18">
        <f t="shared" si="4"/>
        <v>68</v>
      </c>
      <c r="O46" s="16">
        <f t="shared" si="50"/>
        <v>0.51908396946564883</v>
      </c>
      <c r="P46" s="32">
        <f t="shared" si="100"/>
        <v>9</v>
      </c>
    </row>
    <row r="47" spans="1:16" s="12" customFormat="1" ht="12">
      <c r="A47" s="35" t="s">
        <v>30</v>
      </c>
      <c r="B47" s="17">
        <v>311</v>
      </c>
      <c r="C47" s="30">
        <v>311</v>
      </c>
      <c r="D47" s="18">
        <v>65</v>
      </c>
      <c r="E47" s="16">
        <f t="shared" si="0"/>
        <v>0.20900321543408359</v>
      </c>
      <c r="F47" s="18">
        <v>53</v>
      </c>
      <c r="G47" s="16">
        <f t="shared" si="0"/>
        <v>0.17041800643086816</v>
      </c>
      <c r="H47" s="18">
        <v>63</v>
      </c>
      <c r="I47" s="16">
        <f t="shared" ref="I47" si="128">H47/$C47</f>
        <v>0.20257234726688103</v>
      </c>
      <c r="J47" s="42">
        <v>72</v>
      </c>
      <c r="K47" s="16">
        <f t="shared" ref="K47" si="129">J47/$C47</f>
        <v>0.23151125401929259</v>
      </c>
      <c r="L47" s="18">
        <v>58</v>
      </c>
      <c r="M47" s="16">
        <f t="shared" ref="M47" si="130">L47/$C47</f>
        <v>0.18649517684887459</v>
      </c>
      <c r="N47" s="18">
        <f t="shared" si="4"/>
        <v>181</v>
      </c>
      <c r="O47" s="16">
        <f t="shared" si="50"/>
        <v>0.58199356913183276</v>
      </c>
      <c r="P47" s="32">
        <f t="shared" si="100"/>
        <v>7</v>
      </c>
    </row>
    <row r="48" spans="1:16" s="12" customFormat="1" ht="12">
      <c r="A48" s="35" t="s">
        <v>31</v>
      </c>
      <c r="B48" s="17">
        <v>85</v>
      </c>
      <c r="C48" s="30">
        <f t="shared" si="7"/>
        <v>85</v>
      </c>
      <c r="D48" s="18">
        <v>6</v>
      </c>
      <c r="E48" s="16">
        <f t="shared" si="0"/>
        <v>7.0588235294117646E-2</v>
      </c>
      <c r="F48" s="18">
        <v>12</v>
      </c>
      <c r="G48" s="16">
        <f t="shared" si="0"/>
        <v>0.14117647058823529</v>
      </c>
      <c r="H48" s="18">
        <v>42</v>
      </c>
      <c r="I48" s="16">
        <f t="shared" ref="I48" si="131">H48/$C48</f>
        <v>0.49411764705882355</v>
      </c>
      <c r="J48" s="18">
        <v>13</v>
      </c>
      <c r="K48" s="16">
        <f t="shared" ref="K48" si="132">J48/$C48</f>
        <v>0.15294117647058825</v>
      </c>
      <c r="L48" s="18">
        <v>12</v>
      </c>
      <c r="M48" s="16">
        <f t="shared" ref="M48" si="133">L48/$C48</f>
        <v>0.14117647058823529</v>
      </c>
      <c r="N48" s="18">
        <f t="shared" si="4"/>
        <v>60</v>
      </c>
      <c r="O48" s="16">
        <f t="shared" si="50"/>
        <v>0.70588235294117652</v>
      </c>
      <c r="P48" s="32">
        <f t="shared" si="100"/>
        <v>4</v>
      </c>
    </row>
    <row r="49" spans="1:16" s="12" customFormat="1" ht="12">
      <c r="A49" s="35" t="s">
        <v>32</v>
      </c>
      <c r="B49" s="33">
        <v>39</v>
      </c>
      <c r="C49" s="30">
        <f t="shared" si="7"/>
        <v>39</v>
      </c>
      <c r="D49" s="18">
        <v>0</v>
      </c>
      <c r="E49" s="16">
        <f t="shared" si="0"/>
        <v>0</v>
      </c>
      <c r="F49" s="18">
        <v>0</v>
      </c>
      <c r="G49" s="16">
        <f t="shared" si="0"/>
        <v>0</v>
      </c>
      <c r="H49" s="18">
        <v>18</v>
      </c>
      <c r="I49" s="16">
        <f t="shared" ref="I49" si="134">H49/$C49</f>
        <v>0.46153846153846156</v>
      </c>
      <c r="J49" s="18">
        <v>21</v>
      </c>
      <c r="K49" s="16">
        <f t="shared" ref="K49" si="135">J49/$C49</f>
        <v>0.53846153846153844</v>
      </c>
      <c r="L49" s="18">
        <v>0</v>
      </c>
      <c r="M49" s="16">
        <f t="shared" ref="M49" si="136">L49/$C49</f>
        <v>0</v>
      </c>
      <c r="N49" s="18">
        <f t="shared" si="4"/>
        <v>18</v>
      </c>
      <c r="O49" s="16">
        <f t="shared" si="50"/>
        <v>0.46153846153846156</v>
      </c>
      <c r="P49" s="32">
        <f t="shared" si="100"/>
        <v>11</v>
      </c>
    </row>
    <row r="50" spans="1:16" s="46" customFormat="1">
      <c r="A50" s="29" t="s">
        <v>35</v>
      </c>
      <c r="B50" s="29">
        <f>SUM(B36:B49)</f>
        <v>3365</v>
      </c>
      <c r="C50" s="34">
        <f t="shared" si="7"/>
        <v>3365</v>
      </c>
      <c r="D50" s="29">
        <f>SUM(D36:D49)</f>
        <v>645</v>
      </c>
      <c r="E50" s="31">
        <f t="shared" si="0"/>
        <v>0.19167904903417535</v>
      </c>
      <c r="F50" s="29">
        <f>SUM(F36:F49)</f>
        <v>573</v>
      </c>
      <c r="G50" s="31">
        <f t="shared" si="0"/>
        <v>0.17028231797919763</v>
      </c>
      <c r="H50" s="29">
        <f>SUM(H36:H49)</f>
        <v>820</v>
      </c>
      <c r="I50" s="31">
        <f t="shared" ref="I50" si="137">H50/$C50</f>
        <v>0.24368499257057949</v>
      </c>
      <c r="J50" s="29">
        <f>SUM(J36:J49)</f>
        <v>745</v>
      </c>
      <c r="K50" s="31">
        <f t="shared" ref="K50" si="138">J50/$C50</f>
        <v>0.2213967310549777</v>
      </c>
      <c r="L50" s="29">
        <f>SUM(L36:L49)</f>
        <v>582</v>
      </c>
      <c r="M50" s="31">
        <f t="shared" ref="M50" si="139">L50/$C50</f>
        <v>0.17295690936106983</v>
      </c>
      <c r="N50" s="20">
        <f t="shared" si="4"/>
        <v>2038</v>
      </c>
      <c r="O50" s="31">
        <f t="shared" si="50"/>
        <v>0.60564635958395241</v>
      </c>
      <c r="P50" s="37"/>
    </row>
    <row r="51" spans="1:16" s="12" customFormat="1" ht="12">
      <c r="A51" s="35" t="s">
        <v>19</v>
      </c>
      <c r="B51" s="47">
        <v>515</v>
      </c>
      <c r="C51" s="30">
        <v>515</v>
      </c>
      <c r="D51" s="18">
        <v>317</v>
      </c>
      <c r="E51" s="16">
        <f t="shared" si="0"/>
        <v>0.61553398058252429</v>
      </c>
      <c r="F51" s="18">
        <v>84</v>
      </c>
      <c r="G51" s="16">
        <f t="shared" si="0"/>
        <v>0.16310679611650486</v>
      </c>
      <c r="H51" s="18">
        <v>71</v>
      </c>
      <c r="I51" s="16">
        <f t="shared" ref="I51" si="140">H51/$C51</f>
        <v>0.13786407766990291</v>
      </c>
      <c r="J51" s="48">
        <v>34</v>
      </c>
      <c r="K51" s="16">
        <f t="shared" ref="K51" si="141">J51/$C51</f>
        <v>6.6019417475728162E-2</v>
      </c>
      <c r="L51" s="49">
        <v>9</v>
      </c>
      <c r="M51" s="16">
        <f t="shared" ref="M51" si="142">L51/$C51</f>
        <v>1.7475728155339806E-2</v>
      </c>
      <c r="N51" s="18">
        <f t="shared" si="4"/>
        <v>472</v>
      </c>
      <c r="O51" s="16">
        <f t="shared" si="50"/>
        <v>0.91650485436893203</v>
      </c>
      <c r="P51" s="32">
        <f>RANK(O51,O$51:O$64,0)</f>
        <v>2</v>
      </c>
    </row>
    <row r="52" spans="1:16" s="12" customFormat="1" ht="12">
      <c r="A52" s="35" t="s">
        <v>20</v>
      </c>
      <c r="B52" s="33">
        <v>434</v>
      </c>
      <c r="C52" s="30">
        <v>434</v>
      </c>
      <c r="D52" s="18">
        <v>182</v>
      </c>
      <c r="E52" s="16">
        <f t="shared" si="0"/>
        <v>0.41935483870967744</v>
      </c>
      <c r="F52" s="18">
        <v>138</v>
      </c>
      <c r="G52" s="16">
        <f t="shared" si="0"/>
        <v>0.31797235023041476</v>
      </c>
      <c r="H52" s="18">
        <v>84</v>
      </c>
      <c r="I52" s="16">
        <f t="shared" ref="I52" si="143">H52/$C52</f>
        <v>0.19354838709677419</v>
      </c>
      <c r="J52" s="18">
        <v>26</v>
      </c>
      <c r="K52" s="16">
        <f t="shared" ref="K52" si="144">J52/$C52</f>
        <v>5.9907834101382486E-2</v>
      </c>
      <c r="L52" s="18">
        <v>4</v>
      </c>
      <c r="M52" s="16">
        <f t="shared" ref="M52" si="145">L52/$C52</f>
        <v>9.2165898617511521E-3</v>
      </c>
      <c r="N52" s="18">
        <f t="shared" si="4"/>
        <v>404</v>
      </c>
      <c r="O52" s="16">
        <f t="shared" si="50"/>
        <v>0.93087557603686633</v>
      </c>
      <c r="P52" s="32">
        <f t="shared" ref="P52:P64" si="146">RANK(O52,O$51:O$64,0)</f>
        <v>1</v>
      </c>
    </row>
    <row r="53" spans="1:16" s="12" customFormat="1" ht="12">
      <c r="A53" s="35" t="s">
        <v>21</v>
      </c>
      <c r="B53" s="17">
        <v>235</v>
      </c>
      <c r="C53" s="30">
        <f t="shared" si="7"/>
        <v>235</v>
      </c>
      <c r="D53" s="18">
        <v>64</v>
      </c>
      <c r="E53" s="16">
        <f t="shared" si="0"/>
        <v>0.2723404255319149</v>
      </c>
      <c r="F53" s="18">
        <v>66</v>
      </c>
      <c r="G53" s="16">
        <f t="shared" si="0"/>
        <v>0.28085106382978725</v>
      </c>
      <c r="H53" s="18">
        <v>50</v>
      </c>
      <c r="I53" s="16">
        <f t="shared" ref="I53" si="147">H53/$C53</f>
        <v>0.21276595744680851</v>
      </c>
      <c r="J53" s="48">
        <v>47</v>
      </c>
      <c r="K53" s="16">
        <f t="shared" ref="K53" si="148">J53/$C53</f>
        <v>0.2</v>
      </c>
      <c r="L53" s="18">
        <v>8</v>
      </c>
      <c r="M53" s="16">
        <f t="shared" ref="M53" si="149">L53/$C53</f>
        <v>3.4042553191489362E-2</v>
      </c>
      <c r="N53" s="18">
        <f t="shared" si="4"/>
        <v>180</v>
      </c>
      <c r="O53" s="16">
        <f t="shared" si="50"/>
        <v>0.76595744680851063</v>
      </c>
      <c r="P53" s="32">
        <f t="shared" si="146"/>
        <v>7</v>
      </c>
    </row>
    <row r="54" spans="1:16" s="12" customFormat="1" ht="12">
      <c r="A54" s="35" t="s">
        <v>22</v>
      </c>
      <c r="B54" s="17">
        <v>276</v>
      </c>
      <c r="C54" s="30">
        <f t="shared" si="7"/>
        <v>276</v>
      </c>
      <c r="D54" s="18">
        <v>49</v>
      </c>
      <c r="E54" s="16">
        <f t="shared" si="0"/>
        <v>0.17753623188405798</v>
      </c>
      <c r="F54" s="18">
        <v>66</v>
      </c>
      <c r="G54" s="16">
        <f t="shared" si="0"/>
        <v>0.2391304347826087</v>
      </c>
      <c r="H54" s="18">
        <v>79</v>
      </c>
      <c r="I54" s="16">
        <f t="shared" ref="I54" si="150">H54/$C54</f>
        <v>0.28623188405797101</v>
      </c>
      <c r="J54" s="18">
        <v>50</v>
      </c>
      <c r="K54" s="16">
        <f t="shared" ref="K54" si="151">J54/$C54</f>
        <v>0.18115942028985507</v>
      </c>
      <c r="L54" s="18">
        <v>32</v>
      </c>
      <c r="M54" s="16">
        <f t="shared" ref="M54" si="152">L54/$C54</f>
        <v>0.11594202898550725</v>
      </c>
      <c r="N54" s="18">
        <f t="shared" si="4"/>
        <v>194</v>
      </c>
      <c r="O54" s="16">
        <f t="shared" si="50"/>
        <v>0.70289855072463769</v>
      </c>
      <c r="P54" s="32">
        <f t="shared" si="146"/>
        <v>9</v>
      </c>
    </row>
    <row r="55" spans="1:16" s="12" customFormat="1" ht="12">
      <c r="A55" s="35" t="s">
        <v>23</v>
      </c>
      <c r="B55" s="17">
        <v>213</v>
      </c>
      <c r="C55" s="30">
        <v>231</v>
      </c>
      <c r="D55" s="18">
        <v>55</v>
      </c>
      <c r="E55" s="16">
        <f t="shared" si="0"/>
        <v>0.23809523809523808</v>
      </c>
      <c r="F55" s="18">
        <v>60</v>
      </c>
      <c r="G55" s="16">
        <f t="shared" si="0"/>
        <v>0.25974025974025972</v>
      </c>
      <c r="H55" s="18">
        <v>69</v>
      </c>
      <c r="I55" s="16">
        <f t="shared" ref="I55" si="153">H55/$C55</f>
        <v>0.29870129870129869</v>
      </c>
      <c r="J55" s="42">
        <v>25</v>
      </c>
      <c r="K55" s="16">
        <f t="shared" ref="K55" si="154">J55/$C55</f>
        <v>0.10822510822510822</v>
      </c>
      <c r="L55" s="18">
        <v>4</v>
      </c>
      <c r="M55" s="16">
        <f t="shared" ref="M55" si="155">L55/$C55</f>
        <v>1.7316017316017316E-2</v>
      </c>
      <c r="N55" s="18">
        <f t="shared" si="4"/>
        <v>184</v>
      </c>
      <c r="O55" s="16">
        <f t="shared" si="50"/>
        <v>0.79653679653679654</v>
      </c>
      <c r="P55" s="32">
        <f t="shared" si="146"/>
        <v>5</v>
      </c>
    </row>
    <row r="56" spans="1:16" s="12" customFormat="1" ht="12">
      <c r="A56" s="36" t="s">
        <v>24</v>
      </c>
      <c r="B56" s="17">
        <v>175</v>
      </c>
      <c r="C56" s="30">
        <f t="shared" si="7"/>
        <v>175</v>
      </c>
      <c r="D56" s="18">
        <v>7</v>
      </c>
      <c r="E56" s="16">
        <f t="shared" si="0"/>
        <v>0.04</v>
      </c>
      <c r="F56" s="18">
        <v>21</v>
      </c>
      <c r="G56" s="16">
        <f t="shared" si="0"/>
        <v>0.12</v>
      </c>
      <c r="H56" s="18">
        <v>61</v>
      </c>
      <c r="I56" s="16">
        <f t="shared" ref="I56" si="156">H56/$C56</f>
        <v>0.34857142857142859</v>
      </c>
      <c r="J56" s="48">
        <v>58</v>
      </c>
      <c r="K56" s="16">
        <f t="shared" ref="K56" si="157">J56/$C56</f>
        <v>0.33142857142857141</v>
      </c>
      <c r="L56" s="18">
        <v>28</v>
      </c>
      <c r="M56" s="16">
        <f t="shared" ref="M56" si="158">L56/$C56</f>
        <v>0.16</v>
      </c>
      <c r="N56" s="18">
        <f t="shared" si="4"/>
        <v>89</v>
      </c>
      <c r="O56" s="16">
        <f t="shared" si="50"/>
        <v>0.50857142857142856</v>
      </c>
      <c r="P56" s="32">
        <f t="shared" si="146"/>
        <v>12</v>
      </c>
    </row>
    <row r="57" spans="1:16" s="12" customFormat="1" ht="12">
      <c r="A57" s="36" t="s">
        <v>25</v>
      </c>
      <c r="B57" s="30">
        <v>200</v>
      </c>
      <c r="C57" s="30">
        <f t="shared" si="7"/>
        <v>200</v>
      </c>
      <c r="D57" s="18">
        <v>2</v>
      </c>
      <c r="E57" s="16">
        <f t="shared" si="0"/>
        <v>0.01</v>
      </c>
      <c r="F57" s="18">
        <v>23</v>
      </c>
      <c r="G57" s="16">
        <f t="shared" si="0"/>
        <v>0.115</v>
      </c>
      <c r="H57" s="18">
        <v>61</v>
      </c>
      <c r="I57" s="16">
        <f t="shared" ref="I57" si="159">H57/$C57</f>
        <v>0.30499999999999999</v>
      </c>
      <c r="J57" s="18">
        <v>77</v>
      </c>
      <c r="K57" s="16">
        <f t="shared" ref="K57" si="160">J57/$C57</f>
        <v>0.38500000000000001</v>
      </c>
      <c r="L57" s="18">
        <v>37</v>
      </c>
      <c r="M57" s="16">
        <f t="shared" ref="M57" si="161">L57/$C57</f>
        <v>0.185</v>
      </c>
      <c r="N57" s="18">
        <f t="shared" si="4"/>
        <v>86</v>
      </c>
      <c r="O57" s="16">
        <f t="shared" si="50"/>
        <v>0.43</v>
      </c>
      <c r="P57" s="32">
        <f t="shared" si="146"/>
        <v>14</v>
      </c>
    </row>
    <row r="58" spans="1:16" s="12" customFormat="1" ht="12">
      <c r="A58" s="35" t="s">
        <v>26</v>
      </c>
      <c r="B58" s="17">
        <v>90</v>
      </c>
      <c r="C58" s="30">
        <f t="shared" si="7"/>
        <v>90</v>
      </c>
      <c r="D58" s="18">
        <v>8</v>
      </c>
      <c r="E58" s="16">
        <f t="shared" si="0"/>
        <v>8.8888888888888892E-2</v>
      </c>
      <c r="F58" s="18">
        <v>22</v>
      </c>
      <c r="G58" s="16">
        <f t="shared" si="0"/>
        <v>0.24444444444444444</v>
      </c>
      <c r="H58" s="18">
        <v>43</v>
      </c>
      <c r="I58" s="16">
        <f t="shared" ref="I58" si="162">H58/$C58</f>
        <v>0.4777777777777778</v>
      </c>
      <c r="J58" s="48">
        <v>11</v>
      </c>
      <c r="K58" s="16">
        <f t="shared" ref="K58" si="163">J58/$C58</f>
        <v>0.12222222222222222</v>
      </c>
      <c r="L58" s="18">
        <v>6</v>
      </c>
      <c r="M58" s="16">
        <f t="shared" ref="M58" si="164">L58/$C58</f>
        <v>6.6666666666666666E-2</v>
      </c>
      <c r="N58" s="18">
        <f t="shared" si="4"/>
        <v>73</v>
      </c>
      <c r="O58" s="16">
        <f t="shared" si="50"/>
        <v>0.81111111111111112</v>
      </c>
      <c r="P58" s="32">
        <f t="shared" si="146"/>
        <v>4</v>
      </c>
    </row>
    <row r="59" spans="1:16" s="12" customFormat="1" ht="12">
      <c r="A59" s="35" t="s">
        <v>27</v>
      </c>
      <c r="B59" s="33">
        <v>95</v>
      </c>
      <c r="C59" s="30">
        <f t="shared" si="7"/>
        <v>95</v>
      </c>
      <c r="D59" s="18">
        <v>18</v>
      </c>
      <c r="E59" s="16">
        <f t="shared" si="0"/>
        <v>0.18947368421052632</v>
      </c>
      <c r="F59" s="18">
        <v>30</v>
      </c>
      <c r="G59" s="16">
        <f t="shared" si="0"/>
        <v>0.31578947368421051</v>
      </c>
      <c r="H59" s="18">
        <v>27</v>
      </c>
      <c r="I59" s="16">
        <f t="shared" ref="I59" si="165">H59/$C59</f>
        <v>0.28421052631578947</v>
      </c>
      <c r="J59" s="18">
        <v>15</v>
      </c>
      <c r="K59" s="16">
        <f t="shared" ref="K59" si="166">J59/$C59</f>
        <v>0.15789473684210525</v>
      </c>
      <c r="L59" s="18">
        <v>5</v>
      </c>
      <c r="M59" s="16">
        <f t="shared" ref="M59" si="167">L59/$C59</f>
        <v>5.2631578947368418E-2</v>
      </c>
      <c r="N59" s="18">
        <f t="shared" si="4"/>
        <v>75</v>
      </c>
      <c r="O59" s="16">
        <f t="shared" si="50"/>
        <v>0.78947368421052633</v>
      </c>
      <c r="P59" s="32">
        <f t="shared" si="146"/>
        <v>6</v>
      </c>
    </row>
    <row r="60" spans="1:16" s="12" customFormat="1" ht="12">
      <c r="A60" s="35" t="s">
        <v>28</v>
      </c>
      <c r="B60" s="47">
        <f>D60+F60+H60+J60+L60</f>
        <v>41</v>
      </c>
      <c r="C60" s="30">
        <f t="shared" si="7"/>
        <v>41</v>
      </c>
      <c r="D60" s="18">
        <v>3</v>
      </c>
      <c r="E60" s="16">
        <f t="shared" si="0"/>
        <v>7.3170731707317069E-2</v>
      </c>
      <c r="F60" s="18">
        <v>13</v>
      </c>
      <c r="G60" s="16">
        <f t="shared" si="0"/>
        <v>0.31707317073170732</v>
      </c>
      <c r="H60" s="18">
        <v>15</v>
      </c>
      <c r="I60" s="16">
        <f t="shared" ref="I60" si="168">H60/$C60</f>
        <v>0.36585365853658536</v>
      </c>
      <c r="J60" s="48">
        <v>7</v>
      </c>
      <c r="K60" s="16">
        <f t="shared" ref="K60" si="169">J60/$C60</f>
        <v>0.17073170731707318</v>
      </c>
      <c r="L60" s="49">
        <v>3</v>
      </c>
      <c r="M60" s="16">
        <f t="shared" ref="M60" si="170">L60/$C60</f>
        <v>7.3170731707317069E-2</v>
      </c>
      <c r="N60" s="18">
        <f t="shared" si="4"/>
        <v>31</v>
      </c>
      <c r="O60" s="16">
        <f t="shared" si="50"/>
        <v>0.75609756097560976</v>
      </c>
      <c r="P60" s="32">
        <f t="shared" si="146"/>
        <v>8</v>
      </c>
    </row>
    <row r="61" spans="1:16" s="12" customFormat="1" ht="12">
      <c r="A61" s="35" t="s">
        <v>29</v>
      </c>
      <c r="B61" s="17">
        <v>95</v>
      </c>
      <c r="C61" s="30">
        <v>95</v>
      </c>
      <c r="D61" s="18">
        <v>17</v>
      </c>
      <c r="E61" s="16">
        <f t="shared" si="0"/>
        <v>0.17894736842105263</v>
      </c>
      <c r="F61" s="18">
        <v>21</v>
      </c>
      <c r="G61" s="16">
        <f t="shared" si="0"/>
        <v>0.22105263157894736</v>
      </c>
      <c r="H61" s="18">
        <v>43</v>
      </c>
      <c r="I61" s="16">
        <f t="shared" ref="I61" si="171">H61/$C61</f>
        <v>0.45263157894736844</v>
      </c>
      <c r="J61" s="48">
        <v>7</v>
      </c>
      <c r="K61" s="16">
        <f t="shared" ref="K61" si="172">J61/$C61</f>
        <v>7.3684210526315783E-2</v>
      </c>
      <c r="L61" s="18">
        <v>7</v>
      </c>
      <c r="M61" s="16">
        <f t="shared" ref="M61" si="173">L61/$C61</f>
        <v>7.3684210526315783E-2</v>
      </c>
      <c r="N61" s="18">
        <f t="shared" si="4"/>
        <v>81</v>
      </c>
      <c r="O61" s="16">
        <f t="shared" si="50"/>
        <v>0.85263157894736841</v>
      </c>
      <c r="P61" s="32">
        <f t="shared" si="146"/>
        <v>3</v>
      </c>
    </row>
    <row r="62" spans="1:16" s="12" customFormat="1" ht="12">
      <c r="A62" s="35" t="s">
        <v>30</v>
      </c>
      <c r="B62" s="17">
        <v>209</v>
      </c>
      <c r="C62" s="30">
        <v>209</v>
      </c>
      <c r="D62" s="18">
        <v>42</v>
      </c>
      <c r="E62" s="16">
        <f t="shared" si="0"/>
        <v>0.20095693779904306</v>
      </c>
      <c r="F62" s="18">
        <v>43</v>
      </c>
      <c r="G62" s="16">
        <f t="shared" si="0"/>
        <v>0.20574162679425836</v>
      </c>
      <c r="H62" s="18">
        <v>52</v>
      </c>
      <c r="I62" s="16">
        <f t="shared" ref="I62" si="174">H62/$C62</f>
        <v>0.24880382775119617</v>
      </c>
      <c r="J62" s="42">
        <v>53</v>
      </c>
      <c r="K62" s="16">
        <f t="shared" ref="K62" si="175">J62/$C62</f>
        <v>0.25358851674641147</v>
      </c>
      <c r="L62" s="18">
        <v>19</v>
      </c>
      <c r="M62" s="16">
        <f t="shared" ref="M62" si="176">L62/$C62</f>
        <v>9.0909090909090912E-2</v>
      </c>
      <c r="N62" s="18">
        <f t="shared" si="4"/>
        <v>137</v>
      </c>
      <c r="O62" s="16">
        <f t="shared" si="50"/>
        <v>0.65550239234449759</v>
      </c>
      <c r="P62" s="32">
        <f t="shared" si="146"/>
        <v>10</v>
      </c>
    </row>
    <row r="63" spans="1:16" s="12" customFormat="1" ht="12">
      <c r="A63" s="35" t="s">
        <v>31</v>
      </c>
      <c r="B63" s="17">
        <v>115</v>
      </c>
      <c r="C63" s="30">
        <f t="shared" si="7"/>
        <v>115</v>
      </c>
      <c r="D63" s="18">
        <v>2</v>
      </c>
      <c r="E63" s="16">
        <f t="shared" si="0"/>
        <v>1.7391304347826087E-2</v>
      </c>
      <c r="F63" s="18">
        <v>17</v>
      </c>
      <c r="G63" s="16">
        <f t="shared" si="0"/>
        <v>0.14782608695652175</v>
      </c>
      <c r="H63" s="18">
        <v>49</v>
      </c>
      <c r="I63" s="16">
        <f t="shared" ref="I63" si="177">H63/$C63</f>
        <v>0.42608695652173911</v>
      </c>
      <c r="J63" s="18">
        <v>33</v>
      </c>
      <c r="K63" s="16">
        <f t="shared" ref="K63" si="178">J63/$C63</f>
        <v>0.28695652173913044</v>
      </c>
      <c r="L63" s="18">
        <v>14</v>
      </c>
      <c r="M63" s="16">
        <f t="shared" ref="M63" si="179">L63/$C63</f>
        <v>0.12173913043478261</v>
      </c>
      <c r="N63" s="18">
        <f t="shared" si="4"/>
        <v>68</v>
      </c>
      <c r="O63" s="16">
        <f t="shared" si="50"/>
        <v>0.59130434782608698</v>
      </c>
      <c r="P63" s="32">
        <f t="shared" si="146"/>
        <v>11</v>
      </c>
    </row>
    <row r="64" spans="1:16" s="12" customFormat="1" ht="12">
      <c r="A64" s="35" t="s">
        <v>32</v>
      </c>
      <c r="B64" s="33">
        <v>56</v>
      </c>
      <c r="C64" s="30">
        <v>56</v>
      </c>
      <c r="D64" s="18">
        <v>0</v>
      </c>
      <c r="E64" s="16">
        <f t="shared" si="0"/>
        <v>0</v>
      </c>
      <c r="F64" s="18">
        <v>1</v>
      </c>
      <c r="G64" s="16">
        <f t="shared" si="0"/>
        <v>1.7857142857142856E-2</v>
      </c>
      <c r="H64" s="18">
        <v>26</v>
      </c>
      <c r="I64" s="16">
        <f t="shared" ref="I64" si="180">H64/$C64</f>
        <v>0.4642857142857143</v>
      </c>
      <c r="J64" s="18">
        <v>29</v>
      </c>
      <c r="K64" s="16">
        <f t="shared" ref="K64" si="181">J64/$C64</f>
        <v>0.5178571428571429</v>
      </c>
      <c r="L64" s="18">
        <v>0</v>
      </c>
      <c r="M64" s="16">
        <f t="shared" ref="M64" si="182">L64/$C64</f>
        <v>0</v>
      </c>
      <c r="N64" s="18">
        <f t="shared" si="4"/>
        <v>27</v>
      </c>
      <c r="O64" s="16">
        <f t="shared" si="50"/>
        <v>0.48214285714285715</v>
      </c>
      <c r="P64" s="32">
        <f t="shared" si="146"/>
        <v>13</v>
      </c>
    </row>
    <row r="65" spans="1:18" s="46" customFormat="1">
      <c r="A65" s="29" t="s">
        <v>36</v>
      </c>
      <c r="B65" s="29">
        <f>SUM(B51:B64)</f>
        <v>2749</v>
      </c>
      <c r="C65" s="34">
        <f>SUM(D65,F65,H65,J65,L65)</f>
        <v>2749</v>
      </c>
      <c r="D65" s="29">
        <f>SUM(D51:D64)</f>
        <v>766</v>
      </c>
      <c r="E65" s="31">
        <f t="shared" si="0"/>
        <v>0.2786467806475082</v>
      </c>
      <c r="F65" s="29">
        <f>SUM(F51:F64)</f>
        <v>605</v>
      </c>
      <c r="G65" s="31">
        <f t="shared" si="0"/>
        <v>0.22008002910149146</v>
      </c>
      <c r="H65" s="29">
        <f>SUM(H51:H64)</f>
        <v>730</v>
      </c>
      <c r="I65" s="31">
        <f t="shared" ref="I65" si="183">H65/$C65</f>
        <v>0.26555110949436156</v>
      </c>
      <c r="J65" s="29">
        <f>SUM(J51:J64)</f>
        <v>472</v>
      </c>
      <c r="K65" s="31">
        <f t="shared" ref="K65" si="184">J65/$C65</f>
        <v>0.17169879956347764</v>
      </c>
      <c r="L65" s="29">
        <f>SUM(L51:L64)</f>
        <v>176</v>
      </c>
      <c r="M65" s="31">
        <f t="shared" ref="M65" si="185">L65/$C65</f>
        <v>6.4023281193161155E-2</v>
      </c>
      <c r="N65" s="20">
        <f t="shared" si="4"/>
        <v>2101</v>
      </c>
      <c r="O65" s="31">
        <f t="shared" si="50"/>
        <v>0.76427791924336119</v>
      </c>
      <c r="P65" s="37"/>
    </row>
    <row r="66" spans="1:18" s="46" customFormat="1" ht="13.5" customHeight="1">
      <c r="A66" s="20" t="s">
        <v>1</v>
      </c>
      <c r="B66" s="29">
        <f>B20+B35+B50+B65</f>
        <v>14221</v>
      </c>
      <c r="C66" s="29">
        <f t="shared" ref="C66:N66" si="186">C20+C35+C50+C65</f>
        <v>14221</v>
      </c>
      <c r="D66" s="29">
        <f t="shared" si="186"/>
        <v>3425</v>
      </c>
      <c r="E66" s="31">
        <f t="shared" si="0"/>
        <v>0.24084100977427747</v>
      </c>
      <c r="F66" s="29">
        <f t="shared" si="186"/>
        <v>2753</v>
      </c>
      <c r="G66" s="31">
        <f t="shared" si="0"/>
        <v>0.19358694887841923</v>
      </c>
      <c r="H66" s="29">
        <f t="shared" si="186"/>
        <v>3344</v>
      </c>
      <c r="I66" s="31">
        <f t="shared" ref="I66" si="187">H66/$C66</f>
        <v>0.23514520779129455</v>
      </c>
      <c r="J66" s="29">
        <f t="shared" si="186"/>
        <v>2540</v>
      </c>
      <c r="K66" s="31">
        <f t="shared" ref="K66" si="188">J66/$C66</f>
        <v>0.17860909921946416</v>
      </c>
      <c r="L66" s="29">
        <f t="shared" si="186"/>
        <v>2159</v>
      </c>
      <c r="M66" s="31">
        <f t="shared" ref="M66" si="189">L66/$C66</f>
        <v>0.15181773433654455</v>
      </c>
      <c r="N66" s="29">
        <f t="shared" si="186"/>
        <v>9522</v>
      </c>
      <c r="O66" s="31">
        <f t="shared" si="50"/>
        <v>0.66957316644399123</v>
      </c>
      <c r="P66" s="20"/>
    </row>
    <row r="67" spans="1:18">
      <c r="A67" s="21"/>
      <c r="B67" s="21"/>
      <c r="C67" s="22"/>
      <c r="D67" s="21"/>
      <c r="E67" s="23"/>
      <c r="F67" s="21"/>
      <c r="G67" s="23"/>
      <c r="H67" s="21"/>
      <c r="I67" s="23"/>
      <c r="J67" s="23"/>
      <c r="K67" s="23"/>
      <c r="L67" s="21"/>
      <c r="M67" s="23"/>
      <c r="N67" s="21"/>
      <c r="O67" s="24"/>
      <c r="P67" s="21"/>
      <c r="Q67" s="13"/>
      <c r="R67" s="10"/>
    </row>
    <row r="68" spans="1:18" ht="14.25">
      <c r="D68" s="15" t="s">
        <v>55</v>
      </c>
    </row>
    <row r="70" spans="1:18" ht="12.75" customHeight="1">
      <c r="A70" s="65" t="s">
        <v>37</v>
      </c>
      <c r="B70" s="67" t="s">
        <v>14</v>
      </c>
      <c r="C70" s="67" t="s">
        <v>15</v>
      </c>
      <c r="D70" s="60" t="s">
        <v>4</v>
      </c>
      <c r="E70" s="61"/>
      <c r="F70" s="60" t="s">
        <v>5</v>
      </c>
      <c r="G70" s="61"/>
      <c r="H70" s="60" t="s">
        <v>0</v>
      </c>
      <c r="I70" s="61"/>
      <c r="J70" s="60" t="s">
        <v>12</v>
      </c>
      <c r="K70" s="61"/>
      <c r="L70" s="60" t="s">
        <v>13</v>
      </c>
      <c r="M70" s="61"/>
      <c r="N70" s="62" t="s">
        <v>6</v>
      </c>
      <c r="O70" s="63"/>
      <c r="P70" s="64"/>
    </row>
    <row r="71" spans="1:18">
      <c r="A71" s="66"/>
      <c r="B71" s="68"/>
      <c r="C71" s="68"/>
      <c r="D71" s="18" t="s">
        <v>17</v>
      </c>
      <c r="E71" s="18" t="s">
        <v>3</v>
      </c>
      <c r="F71" s="18" t="s">
        <v>17</v>
      </c>
      <c r="G71" s="18" t="s">
        <v>3</v>
      </c>
      <c r="H71" s="18" t="s">
        <v>17</v>
      </c>
      <c r="I71" s="18" t="s">
        <v>3</v>
      </c>
      <c r="J71" s="18" t="s">
        <v>17</v>
      </c>
      <c r="K71" s="18" t="s">
        <v>3</v>
      </c>
      <c r="L71" s="18" t="s">
        <v>17</v>
      </c>
      <c r="M71" s="18" t="s">
        <v>3</v>
      </c>
      <c r="N71" s="18" t="s">
        <v>2</v>
      </c>
      <c r="O71" s="19" t="s">
        <v>3</v>
      </c>
      <c r="P71" s="18" t="s">
        <v>7</v>
      </c>
    </row>
    <row r="72" spans="1:18" s="12" customFormat="1" ht="12">
      <c r="A72" s="35" t="s">
        <v>19</v>
      </c>
      <c r="B72" s="47">
        <v>518</v>
      </c>
      <c r="C72" s="30">
        <v>518</v>
      </c>
      <c r="D72" s="18">
        <v>327</v>
      </c>
      <c r="E72" s="16">
        <f t="shared" ref="E72:M132" si="190">D72/$C72</f>
        <v>0.63127413127413123</v>
      </c>
      <c r="F72" s="18">
        <v>112</v>
      </c>
      <c r="G72" s="16">
        <f t="shared" si="190"/>
        <v>0.21621621621621623</v>
      </c>
      <c r="H72" s="18">
        <v>46</v>
      </c>
      <c r="I72" s="16">
        <f t="shared" si="190"/>
        <v>8.8803088803088806E-2</v>
      </c>
      <c r="J72" s="48">
        <v>23</v>
      </c>
      <c r="K72" s="16">
        <f t="shared" si="190"/>
        <v>4.4401544401544403E-2</v>
      </c>
      <c r="L72" s="18">
        <v>10</v>
      </c>
      <c r="M72" s="16">
        <f t="shared" si="190"/>
        <v>1.9305019305019305E-2</v>
      </c>
      <c r="N72" s="18">
        <f>SUM(D72,F72,H72)</f>
        <v>485</v>
      </c>
      <c r="O72" s="16">
        <f>N72/$C72</f>
        <v>0.93629343629343631</v>
      </c>
      <c r="P72" s="32">
        <f>RANK(O72,O$72:O$85,0)</f>
        <v>1</v>
      </c>
    </row>
    <row r="73" spans="1:18" s="12" customFormat="1" ht="12">
      <c r="A73" s="35" t="s">
        <v>20</v>
      </c>
      <c r="B73" s="33">
        <v>490</v>
      </c>
      <c r="C73" s="30">
        <v>490</v>
      </c>
      <c r="D73" s="18">
        <v>218</v>
      </c>
      <c r="E73" s="16">
        <f t="shared" si="190"/>
        <v>0.44489795918367347</v>
      </c>
      <c r="F73" s="18">
        <v>116</v>
      </c>
      <c r="G73" s="16">
        <f t="shared" si="190"/>
        <v>0.23673469387755103</v>
      </c>
      <c r="H73" s="18">
        <v>96</v>
      </c>
      <c r="I73" s="16">
        <f t="shared" si="190"/>
        <v>0.19591836734693877</v>
      </c>
      <c r="J73" s="18">
        <v>43</v>
      </c>
      <c r="K73" s="16">
        <f t="shared" si="190"/>
        <v>8.7755102040816324E-2</v>
      </c>
      <c r="L73" s="18">
        <v>17</v>
      </c>
      <c r="M73" s="16">
        <f t="shared" si="190"/>
        <v>3.4693877551020408E-2</v>
      </c>
      <c r="N73" s="18">
        <f t="shared" ref="N73:N85" si="191">SUM(D73,F73,H73)</f>
        <v>430</v>
      </c>
      <c r="O73" s="16">
        <f t="shared" ref="O73:O85" si="192">N73/$C73</f>
        <v>0.87755102040816324</v>
      </c>
      <c r="P73" s="32">
        <f t="shared" ref="P73:P85" si="193">RANK(O73,O$72:O$85,0)</f>
        <v>3</v>
      </c>
    </row>
    <row r="74" spans="1:18" s="12" customFormat="1" ht="12">
      <c r="A74" s="35" t="s">
        <v>21</v>
      </c>
      <c r="B74" s="17">
        <v>583</v>
      </c>
      <c r="C74" s="30">
        <f t="shared" ref="C74:C100" si="194">SUM(D74,F74,H74,J74,L74)</f>
        <v>583</v>
      </c>
      <c r="D74" s="18">
        <v>192</v>
      </c>
      <c r="E74" s="16">
        <f t="shared" si="190"/>
        <v>0.32933104631217841</v>
      </c>
      <c r="F74" s="18">
        <v>164</v>
      </c>
      <c r="G74" s="16">
        <f t="shared" si="190"/>
        <v>0.28130360205831906</v>
      </c>
      <c r="H74" s="18">
        <v>106</v>
      </c>
      <c r="I74" s="16">
        <f t="shared" si="190"/>
        <v>0.18181818181818182</v>
      </c>
      <c r="J74" s="48">
        <v>77</v>
      </c>
      <c r="K74" s="16">
        <f t="shared" si="190"/>
        <v>0.13207547169811321</v>
      </c>
      <c r="L74" s="18">
        <v>44</v>
      </c>
      <c r="M74" s="16">
        <f t="shared" si="190"/>
        <v>7.5471698113207544E-2</v>
      </c>
      <c r="N74" s="18">
        <f t="shared" si="191"/>
        <v>462</v>
      </c>
      <c r="O74" s="16">
        <f t="shared" si="192"/>
        <v>0.79245283018867929</v>
      </c>
      <c r="P74" s="32">
        <f t="shared" si="193"/>
        <v>9</v>
      </c>
    </row>
    <row r="75" spans="1:18" s="12" customFormat="1" ht="12">
      <c r="A75" s="35" t="s">
        <v>22</v>
      </c>
      <c r="B75" s="17">
        <v>300</v>
      </c>
      <c r="C75" s="30">
        <f t="shared" si="194"/>
        <v>300</v>
      </c>
      <c r="D75" s="18">
        <v>105</v>
      </c>
      <c r="E75" s="16">
        <f t="shared" si="190"/>
        <v>0.35</v>
      </c>
      <c r="F75" s="18">
        <v>77</v>
      </c>
      <c r="G75" s="16">
        <f t="shared" si="190"/>
        <v>0.25666666666666665</v>
      </c>
      <c r="H75" s="18">
        <v>63</v>
      </c>
      <c r="I75" s="16">
        <f t="shared" si="190"/>
        <v>0.21</v>
      </c>
      <c r="J75" s="18">
        <v>44</v>
      </c>
      <c r="K75" s="16">
        <f t="shared" si="190"/>
        <v>0.14666666666666667</v>
      </c>
      <c r="L75" s="18">
        <v>11</v>
      </c>
      <c r="M75" s="16">
        <f t="shared" si="190"/>
        <v>3.6666666666666667E-2</v>
      </c>
      <c r="N75" s="18">
        <f t="shared" si="191"/>
        <v>245</v>
      </c>
      <c r="O75" s="16">
        <f t="shared" si="192"/>
        <v>0.81666666666666665</v>
      </c>
      <c r="P75" s="32">
        <f t="shared" si="193"/>
        <v>8</v>
      </c>
    </row>
    <row r="76" spans="1:18" s="12" customFormat="1" ht="12">
      <c r="A76" s="35" t="s">
        <v>23</v>
      </c>
      <c r="B76" s="17">
        <v>384</v>
      </c>
      <c r="C76" s="30">
        <v>384</v>
      </c>
      <c r="D76" s="18">
        <v>108</v>
      </c>
      <c r="E76" s="16">
        <f t="shared" si="190"/>
        <v>0.28125</v>
      </c>
      <c r="F76" s="18">
        <v>128</v>
      </c>
      <c r="G76" s="16">
        <f t="shared" si="190"/>
        <v>0.33333333333333331</v>
      </c>
      <c r="H76" s="18">
        <v>93</v>
      </c>
      <c r="I76" s="16">
        <f t="shared" si="190"/>
        <v>0.2421875</v>
      </c>
      <c r="J76" s="42">
        <v>38</v>
      </c>
      <c r="K76" s="16">
        <f t="shared" si="190"/>
        <v>9.8958333333333329E-2</v>
      </c>
      <c r="L76" s="18">
        <v>17</v>
      </c>
      <c r="M76" s="16">
        <f t="shared" si="190"/>
        <v>4.4270833333333336E-2</v>
      </c>
      <c r="N76" s="18">
        <f t="shared" si="191"/>
        <v>329</v>
      </c>
      <c r="O76" s="16">
        <f t="shared" si="192"/>
        <v>0.85677083333333337</v>
      </c>
      <c r="P76" s="32">
        <f t="shared" si="193"/>
        <v>4</v>
      </c>
    </row>
    <row r="77" spans="1:18" s="12" customFormat="1" ht="12">
      <c r="A77" s="36" t="s">
        <v>24</v>
      </c>
      <c r="B77" s="17">
        <v>305</v>
      </c>
      <c r="C77" s="30">
        <f t="shared" si="194"/>
        <v>305</v>
      </c>
      <c r="D77" s="18">
        <v>112</v>
      </c>
      <c r="E77" s="16">
        <f t="shared" si="190"/>
        <v>0.36721311475409835</v>
      </c>
      <c r="F77" s="18">
        <v>63</v>
      </c>
      <c r="G77" s="16">
        <f t="shared" si="190"/>
        <v>0.20655737704918034</v>
      </c>
      <c r="H77" s="18">
        <v>85</v>
      </c>
      <c r="I77" s="16">
        <f t="shared" si="190"/>
        <v>0.27868852459016391</v>
      </c>
      <c r="J77" s="48">
        <v>39</v>
      </c>
      <c r="K77" s="16">
        <f t="shared" si="190"/>
        <v>0.12786885245901639</v>
      </c>
      <c r="L77" s="18">
        <v>6</v>
      </c>
      <c r="M77" s="16">
        <f t="shared" si="190"/>
        <v>1.9672131147540985E-2</v>
      </c>
      <c r="N77" s="18">
        <f t="shared" si="191"/>
        <v>260</v>
      </c>
      <c r="O77" s="16">
        <f t="shared" si="192"/>
        <v>0.85245901639344257</v>
      </c>
      <c r="P77" s="32">
        <f t="shared" si="193"/>
        <v>5</v>
      </c>
    </row>
    <row r="78" spans="1:18" s="12" customFormat="1" ht="12">
      <c r="A78" s="36" t="s">
        <v>25</v>
      </c>
      <c r="B78" s="17">
        <v>288</v>
      </c>
      <c r="C78" s="30">
        <f t="shared" si="194"/>
        <v>288</v>
      </c>
      <c r="D78" s="18">
        <v>44</v>
      </c>
      <c r="E78" s="16">
        <f t="shared" si="190"/>
        <v>0.15277777777777779</v>
      </c>
      <c r="F78" s="18">
        <v>59</v>
      </c>
      <c r="G78" s="16">
        <f t="shared" si="190"/>
        <v>0.2048611111111111</v>
      </c>
      <c r="H78" s="18">
        <v>105</v>
      </c>
      <c r="I78" s="16">
        <f t="shared" si="190"/>
        <v>0.36458333333333331</v>
      </c>
      <c r="J78" s="18">
        <v>60</v>
      </c>
      <c r="K78" s="16">
        <f t="shared" si="190"/>
        <v>0.20833333333333334</v>
      </c>
      <c r="L78" s="18">
        <v>20</v>
      </c>
      <c r="M78" s="16">
        <f t="shared" ref="M78:M132" si="195">L78/$C78</f>
        <v>6.9444444444444448E-2</v>
      </c>
      <c r="N78" s="18">
        <f t="shared" si="191"/>
        <v>208</v>
      </c>
      <c r="O78" s="16">
        <f t="shared" si="192"/>
        <v>0.72222222222222221</v>
      </c>
      <c r="P78" s="32">
        <f t="shared" si="193"/>
        <v>11</v>
      </c>
    </row>
    <row r="79" spans="1:18" s="12" customFormat="1" ht="12">
      <c r="A79" s="35" t="s">
        <v>26</v>
      </c>
      <c r="B79" s="17">
        <v>165</v>
      </c>
      <c r="C79" s="30">
        <f t="shared" si="194"/>
        <v>165</v>
      </c>
      <c r="D79" s="18">
        <v>21</v>
      </c>
      <c r="E79" s="16">
        <f t="shared" si="190"/>
        <v>0.12727272727272726</v>
      </c>
      <c r="F79" s="18">
        <v>36</v>
      </c>
      <c r="G79" s="16">
        <f t="shared" si="190"/>
        <v>0.21818181818181817</v>
      </c>
      <c r="H79" s="18">
        <v>44</v>
      </c>
      <c r="I79" s="16">
        <f t="shared" si="190"/>
        <v>0.26666666666666666</v>
      </c>
      <c r="J79" s="48">
        <v>47</v>
      </c>
      <c r="K79" s="16">
        <f t="shared" si="190"/>
        <v>0.28484848484848485</v>
      </c>
      <c r="L79" s="18">
        <v>17</v>
      </c>
      <c r="M79" s="16">
        <f t="shared" si="195"/>
        <v>0.10303030303030303</v>
      </c>
      <c r="N79" s="18">
        <f t="shared" si="191"/>
        <v>101</v>
      </c>
      <c r="O79" s="16">
        <f t="shared" si="192"/>
        <v>0.61212121212121207</v>
      </c>
      <c r="P79" s="32">
        <f t="shared" si="193"/>
        <v>13</v>
      </c>
    </row>
    <row r="80" spans="1:18" s="12" customFormat="1" ht="12">
      <c r="A80" s="35" t="s">
        <v>27</v>
      </c>
      <c r="B80" s="33">
        <v>181</v>
      </c>
      <c r="C80" s="30">
        <f t="shared" si="194"/>
        <v>181</v>
      </c>
      <c r="D80" s="18">
        <v>40</v>
      </c>
      <c r="E80" s="16">
        <f t="shared" si="190"/>
        <v>0.22099447513812154</v>
      </c>
      <c r="F80" s="18">
        <v>41</v>
      </c>
      <c r="G80" s="16">
        <f t="shared" si="190"/>
        <v>0.22651933701657459</v>
      </c>
      <c r="H80" s="18">
        <v>43</v>
      </c>
      <c r="I80" s="16">
        <f t="shared" si="190"/>
        <v>0.23756906077348067</v>
      </c>
      <c r="J80" s="18">
        <v>39</v>
      </c>
      <c r="K80" s="16">
        <f t="shared" si="190"/>
        <v>0.21546961325966851</v>
      </c>
      <c r="L80" s="18">
        <v>18</v>
      </c>
      <c r="M80" s="16">
        <f t="shared" si="195"/>
        <v>9.9447513812154692E-2</v>
      </c>
      <c r="N80" s="18">
        <f t="shared" si="191"/>
        <v>124</v>
      </c>
      <c r="O80" s="16">
        <f t="shared" si="192"/>
        <v>0.68508287292817682</v>
      </c>
      <c r="P80" s="32">
        <f t="shared" si="193"/>
        <v>12</v>
      </c>
    </row>
    <row r="81" spans="1:16" s="12" customFormat="1" ht="12">
      <c r="A81" s="35" t="s">
        <v>28</v>
      </c>
      <c r="B81" s="47">
        <f>D81+F81+H81+J81+L81</f>
        <v>96</v>
      </c>
      <c r="C81" s="30">
        <f t="shared" si="194"/>
        <v>96</v>
      </c>
      <c r="D81" s="18">
        <v>12</v>
      </c>
      <c r="E81" s="16">
        <f t="shared" si="190"/>
        <v>0.125</v>
      </c>
      <c r="F81" s="18">
        <v>16</v>
      </c>
      <c r="G81" s="16">
        <f t="shared" si="190"/>
        <v>0.16666666666666666</v>
      </c>
      <c r="H81" s="18">
        <v>27</v>
      </c>
      <c r="I81" s="16">
        <f t="shared" si="190"/>
        <v>0.28125</v>
      </c>
      <c r="J81" s="48">
        <v>20</v>
      </c>
      <c r="K81" s="16">
        <f t="shared" si="190"/>
        <v>0.20833333333333334</v>
      </c>
      <c r="L81" s="18">
        <v>21</v>
      </c>
      <c r="M81" s="16">
        <f t="shared" si="195"/>
        <v>0.21875</v>
      </c>
      <c r="N81" s="18">
        <f t="shared" si="191"/>
        <v>55</v>
      </c>
      <c r="O81" s="16">
        <f t="shared" si="192"/>
        <v>0.57291666666666663</v>
      </c>
      <c r="P81" s="32">
        <f t="shared" si="193"/>
        <v>14</v>
      </c>
    </row>
    <row r="82" spans="1:16" s="12" customFormat="1" ht="12">
      <c r="A82" s="35" t="s">
        <v>29</v>
      </c>
      <c r="B82" s="17">
        <v>236</v>
      </c>
      <c r="C82" s="30">
        <v>236</v>
      </c>
      <c r="D82" s="18">
        <v>44</v>
      </c>
      <c r="E82" s="16">
        <f t="shared" si="190"/>
        <v>0.1864406779661017</v>
      </c>
      <c r="F82" s="18">
        <v>56</v>
      </c>
      <c r="G82" s="16">
        <f t="shared" si="190"/>
        <v>0.23728813559322035</v>
      </c>
      <c r="H82" s="18">
        <v>95</v>
      </c>
      <c r="I82" s="16">
        <f t="shared" si="190"/>
        <v>0.40254237288135591</v>
      </c>
      <c r="J82" s="48">
        <v>37</v>
      </c>
      <c r="K82" s="16">
        <f t="shared" si="190"/>
        <v>0.15677966101694915</v>
      </c>
      <c r="L82" s="18">
        <v>4</v>
      </c>
      <c r="M82" s="16">
        <f t="shared" si="195"/>
        <v>1.6949152542372881E-2</v>
      </c>
      <c r="N82" s="18">
        <f t="shared" si="191"/>
        <v>195</v>
      </c>
      <c r="O82" s="16">
        <f t="shared" si="192"/>
        <v>0.82627118644067798</v>
      </c>
      <c r="P82" s="32">
        <f t="shared" si="193"/>
        <v>7</v>
      </c>
    </row>
    <row r="83" spans="1:16" s="12" customFormat="1" ht="12">
      <c r="A83" s="35" t="s">
        <v>30</v>
      </c>
      <c r="B83" s="17">
        <v>388</v>
      </c>
      <c r="C83" s="30">
        <v>388</v>
      </c>
      <c r="D83" s="18">
        <v>152</v>
      </c>
      <c r="E83" s="16">
        <f t="shared" si="190"/>
        <v>0.39175257731958762</v>
      </c>
      <c r="F83" s="18">
        <v>91</v>
      </c>
      <c r="G83" s="16">
        <f t="shared" si="190"/>
        <v>0.2345360824742268</v>
      </c>
      <c r="H83" s="18">
        <v>79</v>
      </c>
      <c r="I83" s="16">
        <f t="shared" si="190"/>
        <v>0.20360824742268041</v>
      </c>
      <c r="J83" s="42">
        <v>35</v>
      </c>
      <c r="K83" s="16">
        <f t="shared" si="190"/>
        <v>9.0206185567010308E-2</v>
      </c>
      <c r="L83" s="18">
        <v>31</v>
      </c>
      <c r="M83" s="16">
        <f t="shared" si="195"/>
        <v>7.9896907216494839E-2</v>
      </c>
      <c r="N83" s="18">
        <f t="shared" si="191"/>
        <v>322</v>
      </c>
      <c r="O83" s="16">
        <f t="shared" si="192"/>
        <v>0.82989690721649489</v>
      </c>
      <c r="P83" s="32">
        <f t="shared" si="193"/>
        <v>6</v>
      </c>
    </row>
    <row r="84" spans="1:16" s="12" customFormat="1" ht="12">
      <c r="A84" s="35" t="s">
        <v>31</v>
      </c>
      <c r="B84" s="17">
        <v>57</v>
      </c>
      <c r="C84" s="30">
        <f t="shared" si="194"/>
        <v>57</v>
      </c>
      <c r="D84" s="18">
        <v>13</v>
      </c>
      <c r="E84" s="16">
        <f t="shared" si="190"/>
        <v>0.22807017543859648</v>
      </c>
      <c r="F84" s="18">
        <v>19</v>
      </c>
      <c r="G84" s="16">
        <f t="shared" si="190"/>
        <v>0.33333333333333331</v>
      </c>
      <c r="H84" s="18">
        <v>19</v>
      </c>
      <c r="I84" s="16">
        <f t="shared" si="190"/>
        <v>0.33333333333333331</v>
      </c>
      <c r="J84" s="18">
        <v>6</v>
      </c>
      <c r="K84" s="16">
        <f t="shared" si="190"/>
        <v>0.10526315789473684</v>
      </c>
      <c r="L84" s="18">
        <v>0</v>
      </c>
      <c r="M84" s="16">
        <f t="shared" si="195"/>
        <v>0</v>
      </c>
      <c r="N84" s="18">
        <f t="shared" si="191"/>
        <v>51</v>
      </c>
      <c r="O84" s="16">
        <f t="shared" si="192"/>
        <v>0.89473684210526316</v>
      </c>
      <c r="P84" s="32">
        <f t="shared" si="193"/>
        <v>2</v>
      </c>
    </row>
    <row r="85" spans="1:16" s="12" customFormat="1" ht="12">
      <c r="A85" s="35" t="s">
        <v>32</v>
      </c>
      <c r="B85" s="33">
        <v>19</v>
      </c>
      <c r="C85" s="30">
        <f t="shared" si="194"/>
        <v>19</v>
      </c>
      <c r="D85" s="18">
        <v>2</v>
      </c>
      <c r="E85" s="16">
        <f t="shared" si="190"/>
        <v>0.10526315789473684</v>
      </c>
      <c r="F85" s="18">
        <v>6</v>
      </c>
      <c r="G85" s="16">
        <f t="shared" si="190"/>
        <v>0.31578947368421051</v>
      </c>
      <c r="H85" s="18">
        <v>7</v>
      </c>
      <c r="I85" s="16">
        <f t="shared" si="190"/>
        <v>0.36842105263157893</v>
      </c>
      <c r="J85" s="18">
        <v>4</v>
      </c>
      <c r="K85" s="16">
        <f t="shared" si="190"/>
        <v>0.21052631578947367</v>
      </c>
      <c r="L85" s="18">
        <v>0</v>
      </c>
      <c r="M85" s="16">
        <f t="shared" si="195"/>
        <v>0</v>
      </c>
      <c r="N85" s="18">
        <f t="shared" si="191"/>
        <v>15</v>
      </c>
      <c r="O85" s="16">
        <f t="shared" si="192"/>
        <v>0.78947368421052633</v>
      </c>
      <c r="P85" s="32">
        <f t="shared" si="193"/>
        <v>10</v>
      </c>
    </row>
    <row r="86" spans="1:16" s="46" customFormat="1">
      <c r="A86" s="29" t="s">
        <v>33</v>
      </c>
      <c r="B86" s="29">
        <f>SUM(B72:B85)</f>
        <v>4010</v>
      </c>
      <c r="C86" s="34">
        <f t="shared" si="194"/>
        <v>4010</v>
      </c>
      <c r="D86" s="29">
        <f>SUM(D72:D85)</f>
        <v>1390</v>
      </c>
      <c r="E86" s="31">
        <f t="shared" si="190"/>
        <v>0.34663341645885287</v>
      </c>
      <c r="F86" s="29">
        <f>SUM(F72:F85)</f>
        <v>984</v>
      </c>
      <c r="G86" s="31">
        <f t="shared" si="190"/>
        <v>0.2453865336658354</v>
      </c>
      <c r="H86" s="29">
        <f>SUM(H72:H85)</f>
        <v>908</v>
      </c>
      <c r="I86" s="31">
        <f t="shared" si="190"/>
        <v>0.22643391521197007</v>
      </c>
      <c r="J86" s="29">
        <f>SUM(J72:J85)</f>
        <v>512</v>
      </c>
      <c r="K86" s="31">
        <f t="shared" si="190"/>
        <v>0.12768079800498752</v>
      </c>
      <c r="L86" s="29">
        <f>SUM(L72:L85)</f>
        <v>216</v>
      </c>
      <c r="M86" s="31">
        <f t="shared" si="195"/>
        <v>5.3865336658354114E-2</v>
      </c>
      <c r="N86" s="20">
        <f>SUM(D86,F86,H86)</f>
        <v>3282</v>
      </c>
      <c r="O86" s="31">
        <f>N86/$C86</f>
        <v>0.81845386533665831</v>
      </c>
      <c r="P86" s="37"/>
    </row>
    <row r="87" spans="1:16" s="12" customFormat="1" ht="12">
      <c r="A87" s="35" t="s">
        <v>19</v>
      </c>
      <c r="B87" s="47">
        <v>610</v>
      </c>
      <c r="C87" s="30">
        <v>610</v>
      </c>
      <c r="D87" s="18">
        <v>262</v>
      </c>
      <c r="E87" s="16">
        <f t="shared" si="190"/>
        <v>0.42950819672131146</v>
      </c>
      <c r="F87" s="18">
        <v>163</v>
      </c>
      <c r="G87" s="16">
        <f t="shared" si="190"/>
        <v>0.26721311475409837</v>
      </c>
      <c r="H87" s="18">
        <v>118</v>
      </c>
      <c r="I87" s="16">
        <f t="shared" si="190"/>
        <v>0.19344262295081968</v>
      </c>
      <c r="J87" s="48">
        <v>55</v>
      </c>
      <c r="K87" s="16">
        <f t="shared" si="190"/>
        <v>9.0163934426229511E-2</v>
      </c>
      <c r="L87" s="18">
        <v>12</v>
      </c>
      <c r="M87" s="16">
        <f t="shared" si="195"/>
        <v>1.9672131147540985E-2</v>
      </c>
      <c r="N87" s="18">
        <f t="shared" ref="N87:N131" si="196">SUM(D87,F87,H87)</f>
        <v>543</v>
      </c>
      <c r="O87" s="16">
        <f t="shared" ref="O87:O132" si="197">N87/$C87</f>
        <v>0.89016393442622954</v>
      </c>
      <c r="P87" s="32">
        <f>RANK(O87,O$87:O$100,0)</f>
        <v>3</v>
      </c>
    </row>
    <row r="88" spans="1:16" s="12" customFormat="1" ht="12">
      <c r="A88" s="35" t="s">
        <v>20</v>
      </c>
      <c r="B88" s="33">
        <v>706</v>
      </c>
      <c r="C88" s="30">
        <v>706</v>
      </c>
      <c r="D88" s="18">
        <v>267</v>
      </c>
      <c r="E88" s="16">
        <f t="shared" si="190"/>
        <v>0.37818696883852693</v>
      </c>
      <c r="F88" s="18">
        <v>181</v>
      </c>
      <c r="G88" s="16">
        <f t="shared" si="190"/>
        <v>0.2563739376770538</v>
      </c>
      <c r="H88" s="18">
        <v>143</v>
      </c>
      <c r="I88" s="16">
        <f t="shared" si="190"/>
        <v>0.20254957507082152</v>
      </c>
      <c r="J88" s="18">
        <v>104</v>
      </c>
      <c r="K88" s="16">
        <f t="shared" si="190"/>
        <v>0.14730878186968838</v>
      </c>
      <c r="L88" s="18">
        <v>11</v>
      </c>
      <c r="M88" s="16">
        <f t="shared" si="195"/>
        <v>1.5580736543909348E-2</v>
      </c>
      <c r="N88" s="18">
        <f t="shared" si="196"/>
        <v>591</v>
      </c>
      <c r="O88" s="16">
        <f t="shared" si="197"/>
        <v>0.83711048158640222</v>
      </c>
      <c r="P88" s="32">
        <f t="shared" ref="P88:P100" si="198">RANK(O88,O$87:O$100,0)</f>
        <v>4</v>
      </c>
    </row>
    <row r="89" spans="1:16" s="12" customFormat="1" ht="12">
      <c r="A89" s="35" t="s">
        <v>21</v>
      </c>
      <c r="B89" s="17">
        <v>555</v>
      </c>
      <c r="C89" s="30">
        <f t="shared" si="194"/>
        <v>555</v>
      </c>
      <c r="D89" s="18">
        <v>149</v>
      </c>
      <c r="E89" s="16">
        <f t="shared" si="190"/>
        <v>0.26846846846846845</v>
      </c>
      <c r="F89" s="18">
        <v>129</v>
      </c>
      <c r="G89" s="16">
        <f t="shared" si="190"/>
        <v>0.23243243243243245</v>
      </c>
      <c r="H89" s="18">
        <v>95</v>
      </c>
      <c r="I89" s="16">
        <f t="shared" si="190"/>
        <v>0.17117117117117117</v>
      </c>
      <c r="J89" s="48">
        <v>119</v>
      </c>
      <c r="K89" s="16">
        <f t="shared" si="190"/>
        <v>0.21441441441441442</v>
      </c>
      <c r="L89" s="18">
        <v>63</v>
      </c>
      <c r="M89" s="16">
        <f t="shared" si="195"/>
        <v>0.11351351351351352</v>
      </c>
      <c r="N89" s="18">
        <f t="shared" si="196"/>
        <v>373</v>
      </c>
      <c r="O89" s="16">
        <f t="shared" si="197"/>
        <v>0.67207207207207209</v>
      </c>
      <c r="P89" s="32">
        <f t="shared" si="198"/>
        <v>9</v>
      </c>
    </row>
    <row r="90" spans="1:16" s="12" customFormat="1" ht="12">
      <c r="A90" s="35" t="s">
        <v>22</v>
      </c>
      <c r="B90" s="17">
        <v>332</v>
      </c>
      <c r="C90" s="30">
        <f t="shared" si="194"/>
        <v>332</v>
      </c>
      <c r="D90" s="18">
        <v>61</v>
      </c>
      <c r="E90" s="16">
        <f t="shared" si="190"/>
        <v>0.18373493975903615</v>
      </c>
      <c r="F90" s="18">
        <v>86</v>
      </c>
      <c r="G90" s="16">
        <f t="shared" si="190"/>
        <v>0.25903614457831325</v>
      </c>
      <c r="H90" s="18">
        <v>106</v>
      </c>
      <c r="I90" s="16">
        <f t="shared" si="190"/>
        <v>0.31927710843373491</v>
      </c>
      <c r="J90" s="18">
        <v>62</v>
      </c>
      <c r="K90" s="16">
        <f t="shared" si="190"/>
        <v>0.18674698795180722</v>
      </c>
      <c r="L90" s="18">
        <v>17</v>
      </c>
      <c r="M90" s="16">
        <f t="shared" si="195"/>
        <v>5.1204819277108432E-2</v>
      </c>
      <c r="N90" s="18">
        <f t="shared" si="196"/>
        <v>253</v>
      </c>
      <c r="O90" s="16">
        <f t="shared" si="197"/>
        <v>0.76204819277108438</v>
      </c>
      <c r="P90" s="32">
        <f t="shared" si="198"/>
        <v>6</v>
      </c>
    </row>
    <row r="91" spans="1:16" s="12" customFormat="1" ht="12">
      <c r="A91" s="35" t="s">
        <v>23</v>
      </c>
      <c r="B91" s="17">
        <v>362</v>
      </c>
      <c r="C91" s="30">
        <v>362</v>
      </c>
      <c r="D91" s="18">
        <v>49</v>
      </c>
      <c r="E91" s="16">
        <f t="shared" si="190"/>
        <v>0.13535911602209943</v>
      </c>
      <c r="F91" s="18">
        <v>83</v>
      </c>
      <c r="G91" s="16">
        <f t="shared" si="190"/>
        <v>0.2292817679558011</v>
      </c>
      <c r="H91" s="18">
        <v>94</v>
      </c>
      <c r="I91" s="16">
        <f t="shared" si="190"/>
        <v>0.25966850828729282</v>
      </c>
      <c r="J91" s="42">
        <v>102</v>
      </c>
      <c r="K91" s="16">
        <f t="shared" si="190"/>
        <v>0.28176795580110497</v>
      </c>
      <c r="L91" s="18">
        <v>34</v>
      </c>
      <c r="M91" s="16">
        <f t="shared" si="195"/>
        <v>9.3922651933701654E-2</v>
      </c>
      <c r="N91" s="18">
        <f t="shared" si="196"/>
        <v>226</v>
      </c>
      <c r="O91" s="16">
        <f t="shared" si="197"/>
        <v>0.62430939226519333</v>
      </c>
      <c r="P91" s="32">
        <f t="shared" si="198"/>
        <v>11</v>
      </c>
    </row>
    <row r="92" spans="1:16" s="12" customFormat="1" ht="12">
      <c r="A92" s="36" t="s">
        <v>24</v>
      </c>
      <c r="B92" s="17">
        <v>260</v>
      </c>
      <c r="C92" s="30">
        <f t="shared" si="194"/>
        <v>260</v>
      </c>
      <c r="D92" s="18">
        <v>70</v>
      </c>
      <c r="E92" s="16">
        <f t="shared" si="190"/>
        <v>0.26923076923076922</v>
      </c>
      <c r="F92" s="18">
        <v>63</v>
      </c>
      <c r="G92" s="16">
        <f t="shared" si="190"/>
        <v>0.24230769230769231</v>
      </c>
      <c r="H92" s="18">
        <v>79</v>
      </c>
      <c r="I92" s="16">
        <f t="shared" si="190"/>
        <v>0.30384615384615382</v>
      </c>
      <c r="J92" s="48">
        <v>36</v>
      </c>
      <c r="K92" s="16">
        <f t="shared" si="190"/>
        <v>0.13846153846153847</v>
      </c>
      <c r="L92" s="18">
        <v>12</v>
      </c>
      <c r="M92" s="16">
        <f t="shared" si="195"/>
        <v>4.6153846153846156E-2</v>
      </c>
      <c r="N92" s="18">
        <f t="shared" si="196"/>
        <v>212</v>
      </c>
      <c r="O92" s="16">
        <f t="shared" si="197"/>
        <v>0.81538461538461537</v>
      </c>
      <c r="P92" s="32">
        <f t="shared" si="198"/>
        <v>5</v>
      </c>
    </row>
    <row r="93" spans="1:16" s="12" customFormat="1" ht="12">
      <c r="A93" s="36" t="s">
        <v>25</v>
      </c>
      <c r="B93" s="17">
        <v>267</v>
      </c>
      <c r="C93" s="30">
        <f t="shared" si="194"/>
        <v>267</v>
      </c>
      <c r="D93" s="18">
        <v>15</v>
      </c>
      <c r="E93" s="16">
        <f t="shared" si="190"/>
        <v>5.6179775280898875E-2</v>
      </c>
      <c r="F93" s="18">
        <v>44</v>
      </c>
      <c r="G93" s="16">
        <f t="shared" si="190"/>
        <v>0.16479400749063669</v>
      </c>
      <c r="H93" s="18">
        <v>124</v>
      </c>
      <c r="I93" s="16">
        <f t="shared" si="190"/>
        <v>0.46441947565543074</v>
      </c>
      <c r="J93" s="18">
        <v>76</v>
      </c>
      <c r="K93" s="16">
        <f t="shared" si="190"/>
        <v>0.28464419475655428</v>
      </c>
      <c r="L93" s="18">
        <v>8</v>
      </c>
      <c r="M93" s="16">
        <f t="shared" si="195"/>
        <v>2.9962546816479401E-2</v>
      </c>
      <c r="N93" s="18">
        <f t="shared" si="196"/>
        <v>183</v>
      </c>
      <c r="O93" s="16">
        <f t="shared" si="197"/>
        <v>0.6853932584269663</v>
      </c>
      <c r="P93" s="32">
        <f t="shared" si="198"/>
        <v>8</v>
      </c>
    </row>
    <row r="94" spans="1:16" s="12" customFormat="1" ht="12">
      <c r="A94" s="35" t="s">
        <v>26</v>
      </c>
      <c r="B94" s="17">
        <v>113</v>
      </c>
      <c r="C94" s="30">
        <f t="shared" si="194"/>
        <v>113</v>
      </c>
      <c r="D94" s="18">
        <v>9</v>
      </c>
      <c r="E94" s="16">
        <f t="shared" si="190"/>
        <v>7.9646017699115043E-2</v>
      </c>
      <c r="F94" s="18">
        <v>21</v>
      </c>
      <c r="G94" s="16">
        <f t="shared" si="190"/>
        <v>0.18584070796460178</v>
      </c>
      <c r="H94" s="18">
        <v>33</v>
      </c>
      <c r="I94" s="16">
        <f t="shared" si="190"/>
        <v>0.29203539823008851</v>
      </c>
      <c r="J94" s="48">
        <v>33</v>
      </c>
      <c r="K94" s="16">
        <f t="shared" si="190"/>
        <v>0.29203539823008851</v>
      </c>
      <c r="L94" s="18">
        <v>17</v>
      </c>
      <c r="M94" s="16">
        <f t="shared" si="195"/>
        <v>0.15044247787610621</v>
      </c>
      <c r="N94" s="18">
        <f t="shared" si="196"/>
        <v>63</v>
      </c>
      <c r="O94" s="16">
        <f t="shared" si="197"/>
        <v>0.55752212389380529</v>
      </c>
      <c r="P94" s="32">
        <f t="shared" si="198"/>
        <v>12</v>
      </c>
    </row>
    <row r="95" spans="1:16" s="12" customFormat="1" ht="12">
      <c r="A95" s="35" t="s">
        <v>27</v>
      </c>
      <c r="B95" s="33">
        <v>159</v>
      </c>
      <c r="C95" s="30">
        <f t="shared" si="194"/>
        <v>159</v>
      </c>
      <c r="D95" s="18">
        <v>12</v>
      </c>
      <c r="E95" s="16">
        <f t="shared" si="190"/>
        <v>7.5471698113207544E-2</v>
      </c>
      <c r="F95" s="18">
        <v>44</v>
      </c>
      <c r="G95" s="16">
        <f t="shared" si="190"/>
        <v>0.27672955974842767</v>
      </c>
      <c r="H95" s="18">
        <v>63</v>
      </c>
      <c r="I95" s="16">
        <f t="shared" si="190"/>
        <v>0.39622641509433965</v>
      </c>
      <c r="J95" s="18">
        <v>31</v>
      </c>
      <c r="K95" s="16">
        <f t="shared" si="190"/>
        <v>0.19496855345911951</v>
      </c>
      <c r="L95" s="18">
        <v>9</v>
      </c>
      <c r="M95" s="16">
        <f t="shared" si="195"/>
        <v>5.6603773584905662E-2</v>
      </c>
      <c r="N95" s="18">
        <f t="shared" si="196"/>
        <v>119</v>
      </c>
      <c r="O95" s="16">
        <f t="shared" si="197"/>
        <v>0.74842767295597479</v>
      </c>
      <c r="P95" s="32">
        <f t="shared" si="198"/>
        <v>7</v>
      </c>
    </row>
    <row r="96" spans="1:16" s="12" customFormat="1" ht="12">
      <c r="A96" s="35" t="s">
        <v>28</v>
      </c>
      <c r="B96" s="47">
        <f>D96+F96+H96+J96+L96</f>
        <v>94</v>
      </c>
      <c r="C96" s="30">
        <f t="shared" si="194"/>
        <v>94</v>
      </c>
      <c r="D96" s="18">
        <v>8</v>
      </c>
      <c r="E96" s="16">
        <f t="shared" si="190"/>
        <v>8.5106382978723402E-2</v>
      </c>
      <c r="F96" s="18">
        <v>9</v>
      </c>
      <c r="G96" s="16">
        <f t="shared" si="190"/>
        <v>9.5744680851063829E-2</v>
      </c>
      <c r="H96" s="18">
        <v>34</v>
      </c>
      <c r="I96" s="16">
        <f t="shared" si="190"/>
        <v>0.36170212765957449</v>
      </c>
      <c r="J96" s="48">
        <v>34</v>
      </c>
      <c r="K96" s="16">
        <f t="shared" si="190"/>
        <v>0.36170212765957449</v>
      </c>
      <c r="L96" s="18">
        <v>9</v>
      </c>
      <c r="M96" s="16">
        <f t="shared" si="195"/>
        <v>9.5744680851063829E-2</v>
      </c>
      <c r="N96" s="18">
        <f t="shared" si="196"/>
        <v>51</v>
      </c>
      <c r="O96" s="16">
        <f t="shared" si="197"/>
        <v>0.54255319148936165</v>
      </c>
      <c r="P96" s="32">
        <f t="shared" si="198"/>
        <v>13</v>
      </c>
    </row>
    <row r="97" spans="1:16" s="12" customFormat="1" ht="12">
      <c r="A97" s="35" t="s">
        <v>29</v>
      </c>
      <c r="B97" s="17">
        <v>194</v>
      </c>
      <c r="C97" s="30">
        <v>194</v>
      </c>
      <c r="D97" s="18">
        <v>34</v>
      </c>
      <c r="E97" s="16">
        <f t="shared" si="190"/>
        <v>0.17525773195876287</v>
      </c>
      <c r="F97" s="18">
        <v>41</v>
      </c>
      <c r="G97" s="16">
        <f t="shared" si="190"/>
        <v>0.21134020618556701</v>
      </c>
      <c r="H97" s="18">
        <v>103</v>
      </c>
      <c r="I97" s="16">
        <f t="shared" si="190"/>
        <v>0.53092783505154639</v>
      </c>
      <c r="J97" s="48">
        <v>16</v>
      </c>
      <c r="K97" s="16">
        <f t="shared" si="190"/>
        <v>8.247422680412371E-2</v>
      </c>
      <c r="L97" s="18"/>
      <c r="M97" s="16">
        <f t="shared" si="195"/>
        <v>0</v>
      </c>
      <c r="N97" s="18">
        <f t="shared" si="196"/>
        <v>178</v>
      </c>
      <c r="O97" s="16">
        <f t="shared" si="197"/>
        <v>0.91752577319587625</v>
      </c>
      <c r="P97" s="32">
        <f t="shared" si="198"/>
        <v>1</v>
      </c>
    </row>
    <row r="98" spans="1:16" s="12" customFormat="1" ht="12">
      <c r="A98" s="35" t="s">
        <v>30</v>
      </c>
      <c r="B98" s="17">
        <v>324</v>
      </c>
      <c r="C98" s="30">
        <v>324</v>
      </c>
      <c r="D98" s="18">
        <v>35</v>
      </c>
      <c r="E98" s="16">
        <f t="shared" si="190"/>
        <v>0.10802469135802469</v>
      </c>
      <c r="F98" s="18">
        <v>69</v>
      </c>
      <c r="G98" s="16">
        <f t="shared" si="190"/>
        <v>0.21296296296296297</v>
      </c>
      <c r="H98" s="18">
        <v>109</v>
      </c>
      <c r="I98" s="16">
        <f t="shared" si="190"/>
        <v>0.33641975308641975</v>
      </c>
      <c r="J98" s="42">
        <v>79</v>
      </c>
      <c r="K98" s="16">
        <f t="shared" si="190"/>
        <v>0.24382716049382716</v>
      </c>
      <c r="L98" s="18">
        <v>32</v>
      </c>
      <c r="M98" s="16">
        <f t="shared" si="195"/>
        <v>9.8765432098765427E-2</v>
      </c>
      <c r="N98" s="18">
        <f t="shared" si="196"/>
        <v>213</v>
      </c>
      <c r="O98" s="16">
        <f t="shared" si="197"/>
        <v>0.65740740740740744</v>
      </c>
      <c r="P98" s="32">
        <f t="shared" si="198"/>
        <v>10</v>
      </c>
    </row>
    <row r="99" spans="1:16" s="12" customFormat="1" ht="12">
      <c r="A99" s="35" t="s">
        <v>31</v>
      </c>
      <c r="B99" s="17">
        <v>99</v>
      </c>
      <c r="C99" s="30">
        <f t="shared" si="194"/>
        <v>99</v>
      </c>
      <c r="D99" s="18">
        <v>18</v>
      </c>
      <c r="E99" s="16">
        <f t="shared" si="190"/>
        <v>0.18181818181818182</v>
      </c>
      <c r="F99" s="18">
        <v>34</v>
      </c>
      <c r="G99" s="16">
        <f t="shared" si="190"/>
        <v>0.34343434343434343</v>
      </c>
      <c r="H99" s="18">
        <v>37</v>
      </c>
      <c r="I99" s="16">
        <f t="shared" si="190"/>
        <v>0.37373737373737376</v>
      </c>
      <c r="J99" s="18">
        <v>9</v>
      </c>
      <c r="K99" s="16">
        <f t="shared" si="190"/>
        <v>9.0909090909090912E-2</v>
      </c>
      <c r="L99" s="18">
        <v>1</v>
      </c>
      <c r="M99" s="16">
        <f t="shared" si="195"/>
        <v>1.0101010101010102E-2</v>
      </c>
      <c r="N99" s="18">
        <f t="shared" si="196"/>
        <v>89</v>
      </c>
      <c r="O99" s="16">
        <f t="shared" si="197"/>
        <v>0.89898989898989901</v>
      </c>
      <c r="P99" s="32">
        <f t="shared" si="198"/>
        <v>2</v>
      </c>
    </row>
    <row r="100" spans="1:16" s="12" customFormat="1" ht="12">
      <c r="A100" s="35" t="s">
        <v>32</v>
      </c>
      <c r="B100" s="33">
        <v>22</v>
      </c>
      <c r="C100" s="30">
        <f t="shared" si="194"/>
        <v>22</v>
      </c>
      <c r="D100" s="18">
        <v>4</v>
      </c>
      <c r="E100" s="16">
        <f t="shared" si="190"/>
        <v>0.18181818181818182</v>
      </c>
      <c r="F100" s="18">
        <v>4</v>
      </c>
      <c r="G100" s="16">
        <f t="shared" si="190"/>
        <v>0.18181818181818182</v>
      </c>
      <c r="H100" s="18">
        <v>3</v>
      </c>
      <c r="I100" s="16">
        <f t="shared" si="190"/>
        <v>0.13636363636363635</v>
      </c>
      <c r="J100" s="18">
        <v>11</v>
      </c>
      <c r="K100" s="16">
        <f t="shared" si="190"/>
        <v>0.5</v>
      </c>
      <c r="L100" s="18">
        <v>0</v>
      </c>
      <c r="M100" s="16">
        <f t="shared" si="195"/>
        <v>0</v>
      </c>
      <c r="N100" s="18">
        <f t="shared" si="196"/>
        <v>11</v>
      </c>
      <c r="O100" s="16">
        <f t="shared" si="197"/>
        <v>0.5</v>
      </c>
      <c r="P100" s="32">
        <f t="shared" si="198"/>
        <v>14</v>
      </c>
    </row>
    <row r="101" spans="1:16" s="46" customFormat="1">
      <c r="A101" s="29" t="s">
        <v>34</v>
      </c>
      <c r="B101" s="29">
        <f>SUM(B87:B100)</f>
        <v>4097</v>
      </c>
      <c r="C101" s="34">
        <f t="shared" ref="C101:C132" si="199">SUM(D101,F101,H101,J101,L101)</f>
        <v>4097</v>
      </c>
      <c r="D101" s="29">
        <f>SUM(D87:D100)</f>
        <v>993</v>
      </c>
      <c r="E101" s="31">
        <f t="shared" si="190"/>
        <v>0.24237246765926287</v>
      </c>
      <c r="F101" s="29">
        <f>SUM(F87:F100)</f>
        <v>971</v>
      </c>
      <c r="G101" s="31">
        <f t="shared" si="190"/>
        <v>0.23700268489138393</v>
      </c>
      <c r="H101" s="29">
        <f>SUM(H87:H100)</f>
        <v>1141</v>
      </c>
      <c r="I101" s="31">
        <f t="shared" si="190"/>
        <v>0.27849646082499391</v>
      </c>
      <c r="J101" s="29">
        <f>SUM(J87:J100)</f>
        <v>767</v>
      </c>
      <c r="K101" s="31">
        <f t="shared" si="190"/>
        <v>0.18721015377105199</v>
      </c>
      <c r="L101" s="29">
        <f>SUM(L87:L100)</f>
        <v>225</v>
      </c>
      <c r="M101" s="31">
        <f t="shared" si="195"/>
        <v>5.4918232853307297E-2</v>
      </c>
      <c r="N101" s="20">
        <f t="shared" si="196"/>
        <v>3105</v>
      </c>
      <c r="O101" s="31">
        <f t="shared" si="197"/>
        <v>0.75787161337564068</v>
      </c>
      <c r="P101" s="37"/>
    </row>
    <row r="102" spans="1:16" s="12" customFormat="1" ht="12">
      <c r="A102" s="35" t="s">
        <v>19</v>
      </c>
      <c r="B102" s="47">
        <v>495</v>
      </c>
      <c r="C102" s="30">
        <f t="shared" si="199"/>
        <v>495</v>
      </c>
      <c r="D102" s="18">
        <v>178</v>
      </c>
      <c r="E102" s="16">
        <f t="shared" si="190"/>
        <v>0.35959595959595958</v>
      </c>
      <c r="F102" s="18">
        <v>164</v>
      </c>
      <c r="G102" s="16">
        <f t="shared" si="190"/>
        <v>0.33131313131313134</v>
      </c>
      <c r="H102" s="18">
        <v>105</v>
      </c>
      <c r="I102" s="16">
        <f t="shared" si="190"/>
        <v>0.21212121212121213</v>
      </c>
      <c r="J102" s="48">
        <v>39</v>
      </c>
      <c r="K102" s="16">
        <f t="shared" si="190"/>
        <v>7.8787878787878782E-2</v>
      </c>
      <c r="L102" s="18">
        <v>9</v>
      </c>
      <c r="M102" s="16">
        <f t="shared" si="195"/>
        <v>1.8181818181818181E-2</v>
      </c>
      <c r="N102" s="18">
        <f t="shared" si="196"/>
        <v>447</v>
      </c>
      <c r="O102" s="16">
        <f t="shared" si="197"/>
        <v>0.90303030303030307</v>
      </c>
      <c r="P102" s="32">
        <f>RANK(O102,O$102:O$115,0)</f>
        <v>1</v>
      </c>
    </row>
    <row r="103" spans="1:16" s="12" customFormat="1" ht="12">
      <c r="A103" s="35" t="s">
        <v>20</v>
      </c>
      <c r="B103" s="33">
        <v>470</v>
      </c>
      <c r="C103" s="30">
        <v>470</v>
      </c>
      <c r="D103" s="18">
        <v>140</v>
      </c>
      <c r="E103" s="16">
        <f t="shared" si="190"/>
        <v>0.2978723404255319</v>
      </c>
      <c r="F103" s="18">
        <v>143</v>
      </c>
      <c r="G103" s="16">
        <f t="shared" si="190"/>
        <v>0.30425531914893617</v>
      </c>
      <c r="H103" s="18">
        <v>133</v>
      </c>
      <c r="I103" s="16">
        <f t="shared" si="190"/>
        <v>0.28297872340425534</v>
      </c>
      <c r="J103" s="18">
        <v>52</v>
      </c>
      <c r="K103" s="16">
        <f t="shared" si="190"/>
        <v>0.11063829787234042</v>
      </c>
      <c r="L103" s="18">
        <v>2</v>
      </c>
      <c r="M103" s="16">
        <f t="shared" si="195"/>
        <v>4.2553191489361703E-3</v>
      </c>
      <c r="N103" s="18">
        <f t="shared" si="196"/>
        <v>416</v>
      </c>
      <c r="O103" s="16">
        <f t="shared" si="197"/>
        <v>0.88510638297872335</v>
      </c>
      <c r="P103" s="32">
        <f t="shared" ref="P103:P115" si="200">RANK(O103,O$102:O$115,0)</f>
        <v>2</v>
      </c>
    </row>
    <row r="104" spans="1:16" s="12" customFormat="1" ht="12">
      <c r="A104" s="35" t="s">
        <v>21</v>
      </c>
      <c r="B104" s="17">
        <v>329</v>
      </c>
      <c r="C104" s="30">
        <f t="shared" si="199"/>
        <v>329</v>
      </c>
      <c r="D104" s="18">
        <v>38</v>
      </c>
      <c r="E104" s="16">
        <f t="shared" si="190"/>
        <v>0.11550151975683891</v>
      </c>
      <c r="F104" s="18">
        <v>85</v>
      </c>
      <c r="G104" s="16">
        <f t="shared" si="190"/>
        <v>0.25835866261398177</v>
      </c>
      <c r="H104" s="18">
        <v>98</v>
      </c>
      <c r="I104" s="16">
        <f t="shared" si="190"/>
        <v>0.2978723404255319</v>
      </c>
      <c r="J104" s="48">
        <v>90</v>
      </c>
      <c r="K104" s="16">
        <f t="shared" si="190"/>
        <v>0.2735562310030395</v>
      </c>
      <c r="L104" s="18">
        <v>18</v>
      </c>
      <c r="M104" s="16">
        <f t="shared" si="195"/>
        <v>5.4711246200607903E-2</v>
      </c>
      <c r="N104" s="18">
        <f t="shared" si="196"/>
        <v>221</v>
      </c>
      <c r="O104" s="16">
        <f t="shared" si="197"/>
        <v>0.67173252279635254</v>
      </c>
      <c r="P104" s="32">
        <f t="shared" si="200"/>
        <v>11</v>
      </c>
    </row>
    <row r="105" spans="1:16" s="12" customFormat="1" ht="12">
      <c r="A105" s="35" t="s">
        <v>22</v>
      </c>
      <c r="B105" s="17">
        <v>377</v>
      </c>
      <c r="C105" s="30">
        <f t="shared" si="199"/>
        <v>377</v>
      </c>
      <c r="D105" s="18">
        <v>71</v>
      </c>
      <c r="E105" s="16">
        <f t="shared" si="190"/>
        <v>0.1883289124668435</v>
      </c>
      <c r="F105" s="18">
        <v>100</v>
      </c>
      <c r="G105" s="16">
        <f t="shared" si="190"/>
        <v>0.26525198938992045</v>
      </c>
      <c r="H105" s="18">
        <v>131</v>
      </c>
      <c r="I105" s="16">
        <f t="shared" si="190"/>
        <v>0.34748010610079577</v>
      </c>
      <c r="J105" s="18">
        <v>61</v>
      </c>
      <c r="K105" s="16">
        <f t="shared" si="190"/>
        <v>0.16180371352785147</v>
      </c>
      <c r="L105" s="18">
        <v>14</v>
      </c>
      <c r="M105" s="16">
        <f t="shared" si="195"/>
        <v>3.7135278514588858E-2</v>
      </c>
      <c r="N105" s="18">
        <f t="shared" si="196"/>
        <v>302</v>
      </c>
      <c r="O105" s="16">
        <f t="shared" si="197"/>
        <v>0.80106100795755963</v>
      </c>
      <c r="P105" s="32">
        <f t="shared" si="200"/>
        <v>4</v>
      </c>
    </row>
    <row r="106" spans="1:16" s="12" customFormat="1" ht="12">
      <c r="A106" s="35" t="s">
        <v>23</v>
      </c>
      <c r="B106" s="17">
        <v>295</v>
      </c>
      <c r="C106" s="30">
        <v>295</v>
      </c>
      <c r="D106" s="18">
        <v>64</v>
      </c>
      <c r="E106" s="16">
        <f t="shared" si="190"/>
        <v>0.21694915254237288</v>
      </c>
      <c r="F106" s="18">
        <v>77</v>
      </c>
      <c r="G106" s="16">
        <f t="shared" si="190"/>
        <v>0.26101694915254237</v>
      </c>
      <c r="H106" s="18">
        <v>82</v>
      </c>
      <c r="I106" s="16">
        <f t="shared" si="190"/>
        <v>0.27796610169491526</v>
      </c>
      <c r="J106" s="42">
        <v>50</v>
      </c>
      <c r="K106" s="16">
        <f t="shared" si="190"/>
        <v>0.16949152542372881</v>
      </c>
      <c r="L106" s="18">
        <v>22</v>
      </c>
      <c r="M106" s="16">
        <f t="shared" si="195"/>
        <v>7.4576271186440682E-2</v>
      </c>
      <c r="N106" s="18">
        <f t="shared" si="196"/>
        <v>223</v>
      </c>
      <c r="O106" s="16">
        <f t="shared" si="197"/>
        <v>0.75593220338983047</v>
      </c>
      <c r="P106" s="32">
        <f t="shared" si="200"/>
        <v>7</v>
      </c>
    </row>
    <row r="107" spans="1:16" s="12" customFormat="1" ht="12">
      <c r="A107" s="36" t="s">
        <v>24</v>
      </c>
      <c r="B107" s="17">
        <v>241</v>
      </c>
      <c r="C107" s="30">
        <f t="shared" si="199"/>
        <v>241</v>
      </c>
      <c r="D107" s="18">
        <v>33</v>
      </c>
      <c r="E107" s="16">
        <f t="shared" si="190"/>
        <v>0.13692946058091288</v>
      </c>
      <c r="F107" s="18">
        <v>66</v>
      </c>
      <c r="G107" s="16">
        <f t="shared" si="190"/>
        <v>0.27385892116182575</v>
      </c>
      <c r="H107" s="18">
        <v>78</v>
      </c>
      <c r="I107" s="16">
        <f t="shared" si="190"/>
        <v>0.32365145228215769</v>
      </c>
      <c r="J107" s="48">
        <v>57</v>
      </c>
      <c r="K107" s="16">
        <f t="shared" si="190"/>
        <v>0.23651452282157676</v>
      </c>
      <c r="L107" s="18">
        <v>7</v>
      </c>
      <c r="M107" s="16">
        <f t="shared" si="195"/>
        <v>2.9045643153526972E-2</v>
      </c>
      <c r="N107" s="18">
        <f t="shared" si="196"/>
        <v>177</v>
      </c>
      <c r="O107" s="16">
        <f t="shared" si="197"/>
        <v>0.73443983402489632</v>
      </c>
      <c r="P107" s="32">
        <f t="shared" si="200"/>
        <v>9</v>
      </c>
    </row>
    <row r="108" spans="1:16" s="12" customFormat="1" ht="12">
      <c r="A108" s="36" t="s">
        <v>25</v>
      </c>
      <c r="B108" s="17">
        <v>242</v>
      </c>
      <c r="C108" s="30">
        <f t="shared" si="199"/>
        <v>242</v>
      </c>
      <c r="D108" s="18">
        <v>7</v>
      </c>
      <c r="E108" s="16">
        <f t="shared" si="190"/>
        <v>2.8925619834710745E-2</v>
      </c>
      <c r="F108" s="18">
        <v>50</v>
      </c>
      <c r="G108" s="16">
        <f t="shared" si="190"/>
        <v>0.20661157024793389</v>
      </c>
      <c r="H108" s="18">
        <v>139</v>
      </c>
      <c r="I108" s="16">
        <f t="shared" si="190"/>
        <v>0.57438016528925617</v>
      </c>
      <c r="J108" s="18">
        <v>46</v>
      </c>
      <c r="K108" s="16">
        <f t="shared" si="190"/>
        <v>0.19008264462809918</v>
      </c>
      <c r="L108" s="18">
        <v>0</v>
      </c>
      <c r="M108" s="16">
        <f t="shared" si="195"/>
        <v>0</v>
      </c>
      <c r="N108" s="18">
        <f t="shared" si="196"/>
        <v>196</v>
      </c>
      <c r="O108" s="16">
        <f t="shared" si="197"/>
        <v>0.80991735537190079</v>
      </c>
      <c r="P108" s="32">
        <f t="shared" si="200"/>
        <v>3</v>
      </c>
    </row>
    <row r="109" spans="1:16" s="12" customFormat="1" ht="12">
      <c r="A109" s="35" t="s">
        <v>26</v>
      </c>
      <c r="B109" s="17">
        <v>126</v>
      </c>
      <c r="C109" s="30">
        <f t="shared" si="199"/>
        <v>126</v>
      </c>
      <c r="D109" s="18">
        <v>4</v>
      </c>
      <c r="E109" s="16">
        <f t="shared" si="190"/>
        <v>3.1746031746031744E-2</v>
      </c>
      <c r="F109" s="18">
        <v>18</v>
      </c>
      <c r="G109" s="16">
        <f t="shared" si="190"/>
        <v>0.14285714285714285</v>
      </c>
      <c r="H109" s="18">
        <v>22</v>
      </c>
      <c r="I109" s="16">
        <f t="shared" si="190"/>
        <v>0.17460317460317459</v>
      </c>
      <c r="J109" s="48">
        <v>61</v>
      </c>
      <c r="K109" s="16">
        <f t="shared" si="190"/>
        <v>0.48412698412698413</v>
      </c>
      <c r="L109" s="18">
        <v>21</v>
      </c>
      <c r="M109" s="16">
        <f t="shared" si="195"/>
        <v>0.16666666666666666</v>
      </c>
      <c r="N109" s="18">
        <f t="shared" si="196"/>
        <v>44</v>
      </c>
      <c r="O109" s="16">
        <f t="shared" si="197"/>
        <v>0.34920634920634919</v>
      </c>
      <c r="P109" s="32">
        <f t="shared" si="200"/>
        <v>14</v>
      </c>
    </row>
    <row r="110" spans="1:16" s="12" customFormat="1" ht="12">
      <c r="A110" s="35" t="s">
        <v>27</v>
      </c>
      <c r="B110" s="33">
        <v>149</v>
      </c>
      <c r="C110" s="30">
        <f t="shared" si="199"/>
        <v>149</v>
      </c>
      <c r="D110" s="18">
        <v>10</v>
      </c>
      <c r="E110" s="16">
        <f t="shared" si="190"/>
        <v>6.7114093959731544E-2</v>
      </c>
      <c r="F110" s="18">
        <v>21</v>
      </c>
      <c r="G110" s="16">
        <f t="shared" si="190"/>
        <v>0.14093959731543623</v>
      </c>
      <c r="H110" s="18">
        <v>49</v>
      </c>
      <c r="I110" s="16">
        <f t="shared" si="190"/>
        <v>0.32885906040268459</v>
      </c>
      <c r="J110" s="18">
        <v>54</v>
      </c>
      <c r="K110" s="16">
        <f t="shared" si="190"/>
        <v>0.36241610738255031</v>
      </c>
      <c r="L110" s="18">
        <v>15</v>
      </c>
      <c r="M110" s="16">
        <f t="shared" si="195"/>
        <v>0.10067114093959731</v>
      </c>
      <c r="N110" s="18">
        <f t="shared" si="196"/>
        <v>80</v>
      </c>
      <c r="O110" s="16">
        <f t="shared" si="197"/>
        <v>0.53691275167785235</v>
      </c>
      <c r="P110" s="32">
        <f t="shared" si="200"/>
        <v>12</v>
      </c>
    </row>
    <row r="111" spans="1:16" s="12" customFormat="1" ht="12">
      <c r="A111" s="35" t="s">
        <v>28</v>
      </c>
      <c r="B111" s="47">
        <v>75</v>
      </c>
      <c r="C111" s="30">
        <f t="shared" si="199"/>
        <v>75</v>
      </c>
      <c r="D111" s="18">
        <v>1</v>
      </c>
      <c r="E111" s="16">
        <f t="shared" si="190"/>
        <v>1.3333333333333334E-2</v>
      </c>
      <c r="F111" s="18">
        <v>19</v>
      </c>
      <c r="G111" s="16">
        <f t="shared" si="190"/>
        <v>0.25333333333333335</v>
      </c>
      <c r="H111" s="18">
        <v>19</v>
      </c>
      <c r="I111" s="16">
        <f t="shared" si="190"/>
        <v>0.25333333333333335</v>
      </c>
      <c r="J111" s="48">
        <v>22</v>
      </c>
      <c r="K111" s="16">
        <f t="shared" si="190"/>
        <v>0.29333333333333333</v>
      </c>
      <c r="L111" s="18">
        <v>14</v>
      </c>
      <c r="M111" s="16">
        <f t="shared" si="195"/>
        <v>0.18666666666666668</v>
      </c>
      <c r="N111" s="18">
        <f t="shared" si="196"/>
        <v>39</v>
      </c>
      <c r="O111" s="16">
        <f t="shared" si="197"/>
        <v>0.52</v>
      </c>
      <c r="P111" s="32">
        <f t="shared" si="200"/>
        <v>13</v>
      </c>
    </row>
    <row r="112" spans="1:16" s="12" customFormat="1" ht="12">
      <c r="A112" s="35" t="s">
        <v>29</v>
      </c>
      <c r="B112" s="17">
        <v>131</v>
      </c>
      <c r="C112" s="30">
        <v>131</v>
      </c>
      <c r="D112" s="18">
        <v>12</v>
      </c>
      <c r="E112" s="16">
        <f t="shared" si="190"/>
        <v>9.1603053435114504E-2</v>
      </c>
      <c r="F112" s="18">
        <v>35</v>
      </c>
      <c r="G112" s="16">
        <f t="shared" si="190"/>
        <v>0.26717557251908397</v>
      </c>
      <c r="H112" s="18">
        <v>52</v>
      </c>
      <c r="I112" s="16">
        <f t="shared" si="190"/>
        <v>0.39694656488549618</v>
      </c>
      <c r="J112" s="48">
        <v>24</v>
      </c>
      <c r="K112" s="16">
        <f t="shared" si="190"/>
        <v>0.18320610687022901</v>
      </c>
      <c r="L112" s="18">
        <v>8</v>
      </c>
      <c r="M112" s="16">
        <f t="shared" si="195"/>
        <v>6.1068702290076333E-2</v>
      </c>
      <c r="N112" s="18">
        <f t="shared" si="196"/>
        <v>99</v>
      </c>
      <c r="O112" s="16">
        <f t="shared" si="197"/>
        <v>0.75572519083969469</v>
      </c>
      <c r="P112" s="32">
        <f t="shared" si="200"/>
        <v>8</v>
      </c>
    </row>
    <row r="113" spans="1:16" s="12" customFormat="1" ht="12">
      <c r="A113" s="35" t="s">
        <v>30</v>
      </c>
      <c r="B113" s="17">
        <v>311</v>
      </c>
      <c r="C113" s="30">
        <v>311</v>
      </c>
      <c r="D113" s="18">
        <v>75</v>
      </c>
      <c r="E113" s="16">
        <f t="shared" si="190"/>
        <v>0.24115755627009647</v>
      </c>
      <c r="F113" s="18">
        <v>74</v>
      </c>
      <c r="G113" s="16">
        <f t="shared" si="190"/>
        <v>0.23794212218649519</v>
      </c>
      <c r="H113" s="18">
        <v>70</v>
      </c>
      <c r="I113" s="16">
        <f t="shared" si="190"/>
        <v>0.22508038585209003</v>
      </c>
      <c r="J113" s="42">
        <v>61</v>
      </c>
      <c r="K113" s="16">
        <f t="shared" si="190"/>
        <v>0.19614147909967847</v>
      </c>
      <c r="L113" s="18">
        <v>31</v>
      </c>
      <c r="M113" s="16">
        <f t="shared" si="195"/>
        <v>9.9678456591639875E-2</v>
      </c>
      <c r="N113" s="18">
        <f t="shared" si="196"/>
        <v>219</v>
      </c>
      <c r="O113" s="16">
        <f t="shared" si="197"/>
        <v>0.70418006430868163</v>
      </c>
      <c r="P113" s="32">
        <f t="shared" si="200"/>
        <v>10</v>
      </c>
    </row>
    <row r="114" spans="1:16" s="12" customFormat="1" ht="12">
      <c r="A114" s="35" t="s">
        <v>31</v>
      </c>
      <c r="B114" s="17">
        <v>85</v>
      </c>
      <c r="C114" s="30">
        <f t="shared" si="199"/>
        <v>85</v>
      </c>
      <c r="D114" s="18">
        <v>6</v>
      </c>
      <c r="E114" s="16">
        <f t="shared" si="190"/>
        <v>7.0588235294117646E-2</v>
      </c>
      <c r="F114" s="18">
        <v>16</v>
      </c>
      <c r="G114" s="16">
        <f t="shared" si="190"/>
        <v>0.18823529411764706</v>
      </c>
      <c r="H114" s="18">
        <v>45</v>
      </c>
      <c r="I114" s="16">
        <f t="shared" si="190"/>
        <v>0.52941176470588236</v>
      </c>
      <c r="J114" s="18">
        <v>17</v>
      </c>
      <c r="K114" s="16">
        <f t="shared" si="190"/>
        <v>0.2</v>
      </c>
      <c r="L114" s="18">
        <v>1</v>
      </c>
      <c r="M114" s="16">
        <f t="shared" si="195"/>
        <v>1.1764705882352941E-2</v>
      </c>
      <c r="N114" s="18">
        <f t="shared" si="196"/>
        <v>67</v>
      </c>
      <c r="O114" s="16">
        <f t="shared" si="197"/>
        <v>0.78823529411764703</v>
      </c>
      <c r="P114" s="32">
        <f t="shared" si="200"/>
        <v>5</v>
      </c>
    </row>
    <row r="115" spans="1:16" s="12" customFormat="1" ht="12">
      <c r="A115" s="35" t="s">
        <v>32</v>
      </c>
      <c r="B115" s="33">
        <v>39</v>
      </c>
      <c r="C115" s="30">
        <f t="shared" si="199"/>
        <v>39</v>
      </c>
      <c r="D115" s="18">
        <v>0</v>
      </c>
      <c r="E115" s="16">
        <f t="shared" si="190"/>
        <v>0</v>
      </c>
      <c r="F115" s="18">
        <v>14</v>
      </c>
      <c r="G115" s="16">
        <f t="shared" si="190"/>
        <v>0.35897435897435898</v>
      </c>
      <c r="H115" s="18">
        <v>16</v>
      </c>
      <c r="I115" s="16">
        <f t="shared" si="190"/>
        <v>0.41025641025641024</v>
      </c>
      <c r="J115" s="18">
        <v>9</v>
      </c>
      <c r="K115" s="16">
        <f t="shared" si="190"/>
        <v>0.23076923076923078</v>
      </c>
      <c r="L115" s="18">
        <v>0</v>
      </c>
      <c r="M115" s="16">
        <f t="shared" si="195"/>
        <v>0</v>
      </c>
      <c r="N115" s="18">
        <f t="shared" si="196"/>
        <v>30</v>
      </c>
      <c r="O115" s="16">
        <f t="shared" si="197"/>
        <v>0.76923076923076927</v>
      </c>
      <c r="P115" s="32">
        <f t="shared" si="200"/>
        <v>6</v>
      </c>
    </row>
    <row r="116" spans="1:16" s="46" customFormat="1">
      <c r="A116" s="29" t="s">
        <v>35</v>
      </c>
      <c r="B116" s="29">
        <f>SUM(B102:B115)</f>
        <v>3365</v>
      </c>
      <c r="C116" s="34">
        <f t="shared" si="199"/>
        <v>3365</v>
      </c>
      <c r="D116" s="29">
        <f>SUM(D102:D115)</f>
        <v>639</v>
      </c>
      <c r="E116" s="31">
        <f t="shared" si="190"/>
        <v>0.18989598811292718</v>
      </c>
      <c r="F116" s="29">
        <f>SUM(F102:F115)</f>
        <v>882</v>
      </c>
      <c r="G116" s="31">
        <f t="shared" si="190"/>
        <v>0.26210995542347698</v>
      </c>
      <c r="H116" s="29">
        <f>SUM(H102:H115)</f>
        <v>1039</v>
      </c>
      <c r="I116" s="31">
        <f t="shared" si="190"/>
        <v>0.30876671619613671</v>
      </c>
      <c r="J116" s="29">
        <f>SUM(J102:J115)</f>
        <v>643</v>
      </c>
      <c r="K116" s="31">
        <f t="shared" si="190"/>
        <v>0.19108469539375927</v>
      </c>
      <c r="L116" s="29">
        <f>SUM(L102:L115)</f>
        <v>162</v>
      </c>
      <c r="M116" s="31">
        <f t="shared" si="195"/>
        <v>4.8142644873699854E-2</v>
      </c>
      <c r="N116" s="20">
        <f t="shared" si="196"/>
        <v>2560</v>
      </c>
      <c r="O116" s="31">
        <f t="shared" si="197"/>
        <v>0.76077265973254082</v>
      </c>
      <c r="P116" s="37"/>
    </row>
    <row r="117" spans="1:16" s="12" customFormat="1" ht="12">
      <c r="A117" s="35" t="s">
        <v>19</v>
      </c>
      <c r="B117" s="47">
        <v>515</v>
      </c>
      <c r="C117" s="30">
        <v>515</v>
      </c>
      <c r="D117" s="18">
        <v>283</v>
      </c>
      <c r="E117" s="16">
        <f t="shared" si="190"/>
        <v>0.54951456310679614</v>
      </c>
      <c r="F117" s="18">
        <v>120</v>
      </c>
      <c r="G117" s="16">
        <f t="shared" si="190"/>
        <v>0.23300970873786409</v>
      </c>
      <c r="H117" s="18">
        <v>85</v>
      </c>
      <c r="I117" s="16">
        <f t="shared" si="190"/>
        <v>0.1650485436893204</v>
      </c>
      <c r="J117" s="48">
        <v>27</v>
      </c>
      <c r="K117" s="16">
        <f t="shared" si="190"/>
        <v>5.2427184466019419E-2</v>
      </c>
      <c r="L117" s="18">
        <v>0</v>
      </c>
      <c r="M117" s="16">
        <f t="shared" si="195"/>
        <v>0</v>
      </c>
      <c r="N117" s="18">
        <f t="shared" si="196"/>
        <v>488</v>
      </c>
      <c r="O117" s="16">
        <f t="shared" si="197"/>
        <v>0.94757281553398054</v>
      </c>
      <c r="P117" s="32">
        <f>RANK(O117,O$117:O$130,0)</f>
        <v>3</v>
      </c>
    </row>
    <row r="118" spans="1:16" s="12" customFormat="1" ht="12">
      <c r="A118" s="35" t="s">
        <v>20</v>
      </c>
      <c r="B118" s="33">
        <v>434</v>
      </c>
      <c r="C118" s="30">
        <v>434</v>
      </c>
      <c r="D118" s="18">
        <v>170</v>
      </c>
      <c r="E118" s="16">
        <f t="shared" si="190"/>
        <v>0.39170506912442399</v>
      </c>
      <c r="F118" s="18">
        <v>153</v>
      </c>
      <c r="G118" s="16">
        <f t="shared" si="190"/>
        <v>0.35253456221198154</v>
      </c>
      <c r="H118" s="18">
        <v>89</v>
      </c>
      <c r="I118" s="16">
        <f t="shared" si="190"/>
        <v>0.20506912442396313</v>
      </c>
      <c r="J118" s="18">
        <v>22</v>
      </c>
      <c r="K118" s="16">
        <f t="shared" si="190"/>
        <v>5.0691244239631339E-2</v>
      </c>
      <c r="L118" s="18">
        <v>0</v>
      </c>
      <c r="M118" s="16">
        <f t="shared" si="195"/>
        <v>0</v>
      </c>
      <c r="N118" s="18">
        <f t="shared" si="196"/>
        <v>412</v>
      </c>
      <c r="O118" s="16">
        <f t="shared" si="197"/>
        <v>0.94930875576036866</v>
      </c>
      <c r="P118" s="32">
        <f t="shared" ref="P118:P130" si="201">RANK(O118,O$117:O$130,0)</f>
        <v>1</v>
      </c>
    </row>
    <row r="119" spans="1:16" s="12" customFormat="1" ht="12">
      <c r="A119" s="35" t="s">
        <v>21</v>
      </c>
      <c r="B119" s="17">
        <v>235</v>
      </c>
      <c r="C119" s="30">
        <v>235</v>
      </c>
      <c r="D119" s="18">
        <v>63</v>
      </c>
      <c r="E119" s="16">
        <f t="shared" si="190"/>
        <v>0.26808510638297872</v>
      </c>
      <c r="F119" s="18">
        <v>67</v>
      </c>
      <c r="G119" s="16">
        <f t="shared" si="190"/>
        <v>0.28510638297872343</v>
      </c>
      <c r="H119" s="18">
        <v>55</v>
      </c>
      <c r="I119" s="16">
        <f t="shared" si="190"/>
        <v>0.23404255319148937</v>
      </c>
      <c r="J119" s="48">
        <v>47</v>
      </c>
      <c r="K119" s="16">
        <f t="shared" si="190"/>
        <v>0.2</v>
      </c>
      <c r="L119" s="18">
        <v>3</v>
      </c>
      <c r="M119" s="16">
        <f t="shared" si="195"/>
        <v>1.276595744680851E-2</v>
      </c>
      <c r="N119" s="18">
        <f t="shared" si="196"/>
        <v>185</v>
      </c>
      <c r="O119" s="16">
        <f t="shared" si="197"/>
        <v>0.78723404255319152</v>
      </c>
      <c r="P119" s="32">
        <f t="shared" si="201"/>
        <v>10</v>
      </c>
    </row>
    <row r="120" spans="1:16" s="12" customFormat="1" ht="12">
      <c r="A120" s="35" t="s">
        <v>22</v>
      </c>
      <c r="B120" s="17">
        <v>276</v>
      </c>
      <c r="C120" s="30">
        <v>276</v>
      </c>
      <c r="D120" s="18">
        <v>46</v>
      </c>
      <c r="E120" s="16">
        <f t="shared" si="190"/>
        <v>0.16666666666666666</v>
      </c>
      <c r="F120" s="18">
        <v>76</v>
      </c>
      <c r="G120" s="16">
        <f t="shared" si="190"/>
        <v>0.27536231884057971</v>
      </c>
      <c r="H120" s="18">
        <v>74</v>
      </c>
      <c r="I120" s="16">
        <f t="shared" si="190"/>
        <v>0.26811594202898553</v>
      </c>
      <c r="J120" s="18">
        <v>75</v>
      </c>
      <c r="K120" s="16">
        <f t="shared" si="190"/>
        <v>0.27173913043478259</v>
      </c>
      <c r="L120" s="18">
        <v>5</v>
      </c>
      <c r="M120" s="16">
        <f t="shared" si="195"/>
        <v>1.8115942028985508E-2</v>
      </c>
      <c r="N120" s="18">
        <f t="shared" si="196"/>
        <v>196</v>
      </c>
      <c r="O120" s="16">
        <f t="shared" si="197"/>
        <v>0.71014492753623193</v>
      </c>
      <c r="P120" s="32">
        <f t="shared" si="201"/>
        <v>12</v>
      </c>
    </row>
    <row r="121" spans="1:16" s="12" customFormat="1" ht="12">
      <c r="A121" s="35" t="s">
        <v>23</v>
      </c>
      <c r="B121" s="17">
        <v>213</v>
      </c>
      <c r="C121" s="30">
        <v>231</v>
      </c>
      <c r="D121" s="18">
        <v>71</v>
      </c>
      <c r="E121" s="16">
        <f t="shared" si="190"/>
        <v>0.30735930735930733</v>
      </c>
      <c r="F121" s="18">
        <v>49</v>
      </c>
      <c r="G121" s="16">
        <f t="shared" si="190"/>
        <v>0.21212121212121213</v>
      </c>
      <c r="H121" s="18">
        <v>65</v>
      </c>
      <c r="I121" s="16">
        <f t="shared" si="190"/>
        <v>0.2813852813852814</v>
      </c>
      <c r="J121" s="42">
        <v>26</v>
      </c>
      <c r="K121" s="16">
        <f t="shared" si="190"/>
        <v>0.11255411255411256</v>
      </c>
      <c r="L121" s="18">
        <v>2</v>
      </c>
      <c r="M121" s="16">
        <f t="shared" si="195"/>
        <v>8.658008658008658E-3</v>
      </c>
      <c r="N121" s="18">
        <f t="shared" si="196"/>
        <v>185</v>
      </c>
      <c r="O121" s="16">
        <f t="shared" si="197"/>
        <v>0.80086580086580084</v>
      </c>
      <c r="P121" s="32">
        <f t="shared" si="201"/>
        <v>9</v>
      </c>
    </row>
    <row r="122" spans="1:16" s="12" customFormat="1" ht="12">
      <c r="A122" s="36" t="s">
        <v>24</v>
      </c>
      <c r="B122" s="17">
        <v>175</v>
      </c>
      <c r="C122" s="30">
        <v>175</v>
      </c>
      <c r="D122" s="18">
        <v>26</v>
      </c>
      <c r="E122" s="16">
        <f t="shared" si="190"/>
        <v>0.14857142857142858</v>
      </c>
      <c r="F122" s="18">
        <v>86</v>
      </c>
      <c r="G122" s="16">
        <f t="shared" si="190"/>
        <v>0.49142857142857144</v>
      </c>
      <c r="H122" s="18">
        <v>54</v>
      </c>
      <c r="I122" s="16">
        <f t="shared" si="190"/>
        <v>0.30857142857142855</v>
      </c>
      <c r="J122" s="48">
        <v>9</v>
      </c>
      <c r="K122" s="16">
        <f t="shared" si="190"/>
        <v>5.1428571428571428E-2</v>
      </c>
      <c r="L122" s="18"/>
      <c r="M122" s="16">
        <f t="shared" si="195"/>
        <v>0</v>
      </c>
      <c r="N122" s="18">
        <f t="shared" si="196"/>
        <v>166</v>
      </c>
      <c r="O122" s="16">
        <f t="shared" si="197"/>
        <v>0.94857142857142862</v>
      </c>
      <c r="P122" s="32">
        <f t="shared" si="201"/>
        <v>2</v>
      </c>
    </row>
    <row r="123" spans="1:16" s="12" customFormat="1" ht="12">
      <c r="A123" s="36" t="s">
        <v>25</v>
      </c>
      <c r="B123" s="17">
        <v>200</v>
      </c>
      <c r="C123" s="30">
        <v>200</v>
      </c>
      <c r="D123" s="18">
        <v>6</v>
      </c>
      <c r="E123" s="16">
        <f t="shared" si="190"/>
        <v>0.03</v>
      </c>
      <c r="F123" s="18">
        <v>56</v>
      </c>
      <c r="G123" s="16">
        <f t="shared" si="190"/>
        <v>0.28000000000000003</v>
      </c>
      <c r="H123" s="18">
        <v>103</v>
      </c>
      <c r="I123" s="16">
        <f t="shared" si="190"/>
        <v>0.51500000000000001</v>
      </c>
      <c r="J123" s="18">
        <v>35</v>
      </c>
      <c r="K123" s="16">
        <f t="shared" si="190"/>
        <v>0.17499999999999999</v>
      </c>
      <c r="L123" s="18">
        <v>0</v>
      </c>
      <c r="M123" s="16">
        <f t="shared" si="195"/>
        <v>0</v>
      </c>
      <c r="N123" s="18">
        <f t="shared" si="196"/>
        <v>165</v>
      </c>
      <c r="O123" s="16">
        <f t="shared" si="197"/>
        <v>0.82499999999999996</v>
      </c>
      <c r="P123" s="32">
        <f t="shared" si="201"/>
        <v>5</v>
      </c>
    </row>
    <row r="124" spans="1:16" s="12" customFormat="1" ht="12">
      <c r="A124" s="35" t="s">
        <v>26</v>
      </c>
      <c r="B124" s="17">
        <v>90</v>
      </c>
      <c r="C124" s="30">
        <v>90</v>
      </c>
      <c r="D124" s="18">
        <v>9</v>
      </c>
      <c r="E124" s="16">
        <f t="shared" si="190"/>
        <v>0.1</v>
      </c>
      <c r="F124" s="18">
        <v>18</v>
      </c>
      <c r="G124" s="16">
        <f t="shared" si="190"/>
        <v>0.2</v>
      </c>
      <c r="H124" s="18">
        <v>46</v>
      </c>
      <c r="I124" s="16">
        <f t="shared" si="190"/>
        <v>0.51111111111111107</v>
      </c>
      <c r="J124" s="48">
        <v>17</v>
      </c>
      <c r="K124" s="16">
        <f t="shared" si="190"/>
        <v>0.18888888888888888</v>
      </c>
      <c r="L124" s="18">
        <v>0</v>
      </c>
      <c r="M124" s="16">
        <f t="shared" si="195"/>
        <v>0</v>
      </c>
      <c r="N124" s="18">
        <f t="shared" si="196"/>
        <v>73</v>
      </c>
      <c r="O124" s="16">
        <f t="shared" si="197"/>
        <v>0.81111111111111112</v>
      </c>
      <c r="P124" s="32">
        <f t="shared" si="201"/>
        <v>6</v>
      </c>
    </row>
    <row r="125" spans="1:16" s="12" customFormat="1" ht="12">
      <c r="A125" s="35" t="s">
        <v>27</v>
      </c>
      <c r="B125" s="33">
        <v>95</v>
      </c>
      <c r="C125" s="30">
        <v>95</v>
      </c>
      <c r="D125" s="18">
        <v>11</v>
      </c>
      <c r="E125" s="16">
        <f t="shared" si="190"/>
        <v>0.11578947368421053</v>
      </c>
      <c r="F125" s="18">
        <v>23</v>
      </c>
      <c r="G125" s="16">
        <f t="shared" si="190"/>
        <v>0.24210526315789474</v>
      </c>
      <c r="H125" s="18">
        <v>32</v>
      </c>
      <c r="I125" s="16">
        <f t="shared" si="190"/>
        <v>0.33684210526315789</v>
      </c>
      <c r="J125" s="18">
        <v>28</v>
      </c>
      <c r="K125" s="16">
        <f t="shared" si="190"/>
        <v>0.29473684210526313</v>
      </c>
      <c r="L125" s="18">
        <v>1</v>
      </c>
      <c r="M125" s="16">
        <f t="shared" si="195"/>
        <v>1.0526315789473684E-2</v>
      </c>
      <c r="N125" s="18">
        <f t="shared" si="196"/>
        <v>66</v>
      </c>
      <c r="O125" s="16">
        <f t="shared" si="197"/>
        <v>0.69473684210526321</v>
      </c>
      <c r="P125" s="32">
        <f t="shared" si="201"/>
        <v>13</v>
      </c>
    </row>
    <row r="126" spans="1:16" s="12" customFormat="1" ht="12">
      <c r="A126" s="35" t="s">
        <v>28</v>
      </c>
      <c r="B126" s="47">
        <f>D126+F126+H126+J126+L126</f>
        <v>41</v>
      </c>
      <c r="C126" s="30">
        <v>41</v>
      </c>
      <c r="D126" s="18">
        <v>4</v>
      </c>
      <c r="E126" s="16">
        <f t="shared" si="190"/>
        <v>9.7560975609756101E-2</v>
      </c>
      <c r="F126" s="18">
        <v>4</v>
      </c>
      <c r="G126" s="16">
        <f t="shared" si="190"/>
        <v>9.7560975609756101E-2</v>
      </c>
      <c r="H126" s="18">
        <v>19</v>
      </c>
      <c r="I126" s="16">
        <f t="shared" si="190"/>
        <v>0.46341463414634149</v>
      </c>
      <c r="J126" s="48">
        <v>14</v>
      </c>
      <c r="K126" s="16">
        <f t="shared" si="190"/>
        <v>0.34146341463414637</v>
      </c>
      <c r="L126" s="18">
        <v>0</v>
      </c>
      <c r="M126" s="16">
        <f t="shared" si="195"/>
        <v>0</v>
      </c>
      <c r="N126" s="18">
        <f t="shared" si="196"/>
        <v>27</v>
      </c>
      <c r="O126" s="16">
        <f t="shared" si="197"/>
        <v>0.65853658536585369</v>
      </c>
      <c r="P126" s="32">
        <f t="shared" si="201"/>
        <v>14</v>
      </c>
    </row>
    <row r="127" spans="1:16" s="12" customFormat="1" ht="12">
      <c r="A127" s="35" t="s">
        <v>29</v>
      </c>
      <c r="B127" s="17">
        <v>95</v>
      </c>
      <c r="C127" s="30">
        <v>95</v>
      </c>
      <c r="D127" s="18">
        <v>6</v>
      </c>
      <c r="E127" s="16">
        <f t="shared" si="190"/>
        <v>6.3157894736842107E-2</v>
      </c>
      <c r="F127" s="18">
        <v>28</v>
      </c>
      <c r="G127" s="16">
        <f t="shared" si="190"/>
        <v>0.29473684210526313</v>
      </c>
      <c r="H127" s="18">
        <v>48</v>
      </c>
      <c r="I127" s="16">
        <f t="shared" si="190"/>
        <v>0.50526315789473686</v>
      </c>
      <c r="J127" s="48">
        <v>13</v>
      </c>
      <c r="K127" s="16">
        <f t="shared" si="190"/>
        <v>0.1368421052631579</v>
      </c>
      <c r="L127" s="18"/>
      <c r="M127" s="16">
        <f t="shared" si="195"/>
        <v>0</v>
      </c>
      <c r="N127" s="18">
        <f t="shared" si="196"/>
        <v>82</v>
      </c>
      <c r="O127" s="16">
        <f t="shared" si="197"/>
        <v>0.86315789473684212</v>
      </c>
      <c r="P127" s="32">
        <f t="shared" si="201"/>
        <v>4</v>
      </c>
    </row>
    <row r="128" spans="1:16" s="12" customFormat="1" ht="12">
      <c r="A128" s="35" t="s">
        <v>30</v>
      </c>
      <c r="B128" s="17">
        <v>209</v>
      </c>
      <c r="C128" s="30">
        <v>209</v>
      </c>
      <c r="D128" s="18">
        <v>43</v>
      </c>
      <c r="E128" s="16">
        <f t="shared" si="190"/>
        <v>0.20574162679425836</v>
      </c>
      <c r="F128" s="18">
        <v>44</v>
      </c>
      <c r="G128" s="16">
        <f t="shared" si="190"/>
        <v>0.21052631578947367</v>
      </c>
      <c r="H128" s="18">
        <v>68</v>
      </c>
      <c r="I128" s="16">
        <f t="shared" si="190"/>
        <v>0.32535885167464113</v>
      </c>
      <c r="J128" s="42">
        <v>50</v>
      </c>
      <c r="K128" s="16">
        <f t="shared" si="190"/>
        <v>0.23923444976076555</v>
      </c>
      <c r="L128" s="18">
        <v>4</v>
      </c>
      <c r="M128" s="16">
        <f t="shared" si="195"/>
        <v>1.9138755980861243E-2</v>
      </c>
      <c r="N128" s="18">
        <f t="shared" si="196"/>
        <v>155</v>
      </c>
      <c r="O128" s="16">
        <f t="shared" si="197"/>
        <v>0.74162679425837319</v>
      </c>
      <c r="P128" s="32">
        <f t="shared" si="201"/>
        <v>11</v>
      </c>
    </row>
    <row r="129" spans="1:16" s="12" customFormat="1" ht="12">
      <c r="A129" s="35" t="s">
        <v>31</v>
      </c>
      <c r="B129" s="17">
        <v>115</v>
      </c>
      <c r="C129" s="30">
        <v>115</v>
      </c>
      <c r="D129" s="18">
        <v>6</v>
      </c>
      <c r="E129" s="16">
        <f t="shared" si="190"/>
        <v>5.2173913043478258E-2</v>
      </c>
      <c r="F129" s="18">
        <v>26</v>
      </c>
      <c r="G129" s="16">
        <f t="shared" si="190"/>
        <v>0.22608695652173913</v>
      </c>
      <c r="H129" s="18">
        <v>61</v>
      </c>
      <c r="I129" s="16">
        <f t="shared" si="190"/>
        <v>0.5304347826086957</v>
      </c>
      <c r="J129" s="18">
        <v>22</v>
      </c>
      <c r="K129" s="16">
        <f t="shared" si="190"/>
        <v>0.19130434782608696</v>
      </c>
      <c r="L129" s="18">
        <v>0</v>
      </c>
      <c r="M129" s="16">
        <f t="shared" si="195"/>
        <v>0</v>
      </c>
      <c r="N129" s="18">
        <f t="shared" si="196"/>
        <v>93</v>
      </c>
      <c r="O129" s="16">
        <f t="shared" si="197"/>
        <v>0.80869565217391304</v>
      </c>
      <c r="P129" s="32">
        <f t="shared" si="201"/>
        <v>7</v>
      </c>
    </row>
    <row r="130" spans="1:16" s="12" customFormat="1" ht="12">
      <c r="A130" s="35" t="s">
        <v>32</v>
      </c>
      <c r="B130" s="33">
        <v>56</v>
      </c>
      <c r="C130" s="30">
        <v>56</v>
      </c>
      <c r="D130" s="18">
        <v>1</v>
      </c>
      <c r="E130" s="16">
        <f t="shared" si="190"/>
        <v>1.7857142857142856E-2</v>
      </c>
      <c r="F130" s="18">
        <v>15</v>
      </c>
      <c r="G130" s="16">
        <f t="shared" si="190"/>
        <v>0.26785714285714285</v>
      </c>
      <c r="H130" s="18">
        <v>29</v>
      </c>
      <c r="I130" s="16">
        <f t="shared" si="190"/>
        <v>0.5178571428571429</v>
      </c>
      <c r="J130" s="18">
        <v>11</v>
      </c>
      <c r="K130" s="16">
        <f t="shared" si="190"/>
        <v>0.19642857142857142</v>
      </c>
      <c r="L130" s="18">
        <v>0</v>
      </c>
      <c r="M130" s="16">
        <f t="shared" si="195"/>
        <v>0</v>
      </c>
      <c r="N130" s="18">
        <f>SUM(D130,F130,H130)</f>
        <v>45</v>
      </c>
      <c r="O130" s="16">
        <f t="shared" si="197"/>
        <v>0.8035714285714286</v>
      </c>
      <c r="P130" s="32">
        <f t="shared" si="201"/>
        <v>8</v>
      </c>
    </row>
    <row r="131" spans="1:16" s="46" customFormat="1">
      <c r="A131" s="29" t="s">
        <v>36</v>
      </c>
      <c r="B131" s="29">
        <f>SUM(B117:B130)</f>
        <v>2749</v>
      </c>
      <c r="C131" s="34">
        <f t="shared" si="199"/>
        <v>2749</v>
      </c>
      <c r="D131" s="29">
        <f>SUM(D117:D130)</f>
        <v>745</v>
      </c>
      <c r="E131" s="31">
        <f t="shared" si="190"/>
        <v>0.271007639141506</v>
      </c>
      <c r="F131" s="29">
        <f>SUM(F117:F130)</f>
        <v>765</v>
      </c>
      <c r="G131" s="31">
        <f t="shared" si="190"/>
        <v>0.27828301200436523</v>
      </c>
      <c r="H131" s="29">
        <f>SUM(H117:H130)</f>
        <v>828</v>
      </c>
      <c r="I131" s="31">
        <f t="shared" si="190"/>
        <v>0.30120043652237177</v>
      </c>
      <c r="J131" s="29">
        <f>SUM(J117:J130)</f>
        <v>396</v>
      </c>
      <c r="K131" s="31">
        <f t="shared" si="190"/>
        <v>0.1440523826846126</v>
      </c>
      <c r="L131" s="29">
        <f>SUM(L117:L130)</f>
        <v>15</v>
      </c>
      <c r="M131" s="31">
        <f t="shared" si="195"/>
        <v>5.4565296471444161E-3</v>
      </c>
      <c r="N131" s="20">
        <f t="shared" si="196"/>
        <v>2338</v>
      </c>
      <c r="O131" s="31">
        <f t="shared" si="197"/>
        <v>0.850491087668243</v>
      </c>
      <c r="P131" s="37"/>
    </row>
    <row r="132" spans="1:16" s="46" customFormat="1">
      <c r="A132" s="20" t="s">
        <v>1</v>
      </c>
      <c r="B132" s="29">
        <f>B86+B101+B116+B131</f>
        <v>14221</v>
      </c>
      <c r="C132" s="34">
        <f t="shared" si="199"/>
        <v>14221</v>
      </c>
      <c r="D132" s="29">
        <f>D86+D101+D116+D131</f>
        <v>3767</v>
      </c>
      <c r="E132" s="31">
        <f t="shared" si="190"/>
        <v>0.26488995148020533</v>
      </c>
      <c r="F132" s="29">
        <f>F86+F101+F116+F131</f>
        <v>3602</v>
      </c>
      <c r="G132" s="31">
        <f t="shared" si="190"/>
        <v>0.25328739188524013</v>
      </c>
      <c r="H132" s="29">
        <f>H86+H101+H116+H131</f>
        <v>3916</v>
      </c>
      <c r="I132" s="31">
        <f t="shared" si="190"/>
        <v>0.27536741438717388</v>
      </c>
      <c r="J132" s="29">
        <f>J86+J101+J116+J131</f>
        <v>2318</v>
      </c>
      <c r="K132" s="31">
        <f t="shared" si="190"/>
        <v>0.16299838267351099</v>
      </c>
      <c r="L132" s="29">
        <f>L86+L101+L116+L131</f>
        <v>618</v>
      </c>
      <c r="M132" s="31">
        <f t="shared" si="195"/>
        <v>4.3456859573869633E-2</v>
      </c>
      <c r="N132" s="29">
        <f>N86+N101+N116+N131</f>
        <v>11285</v>
      </c>
      <c r="O132" s="31">
        <f t="shared" si="197"/>
        <v>0.79354475775261935</v>
      </c>
      <c r="P132" s="20"/>
    </row>
    <row r="135" spans="1:16" ht="14.25">
      <c r="D135" s="15" t="s">
        <v>56</v>
      </c>
    </row>
    <row r="137" spans="1:16" ht="12.75" customHeight="1">
      <c r="A137" s="65" t="s">
        <v>37</v>
      </c>
      <c r="B137" s="67" t="s">
        <v>14</v>
      </c>
      <c r="C137" s="67" t="s">
        <v>15</v>
      </c>
      <c r="D137" s="60" t="s">
        <v>4</v>
      </c>
      <c r="E137" s="61"/>
      <c r="F137" s="60" t="s">
        <v>5</v>
      </c>
      <c r="G137" s="61"/>
      <c r="H137" s="60" t="s">
        <v>0</v>
      </c>
      <c r="I137" s="61"/>
      <c r="J137" s="60" t="s">
        <v>12</v>
      </c>
      <c r="K137" s="61"/>
      <c r="L137" s="60" t="s">
        <v>13</v>
      </c>
      <c r="M137" s="61"/>
      <c r="N137" s="62" t="s">
        <v>6</v>
      </c>
      <c r="O137" s="63"/>
      <c r="P137" s="64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18" t="s">
        <v>17</v>
      </c>
      <c r="I138" s="18" t="s">
        <v>3</v>
      </c>
      <c r="J138" s="18" t="s">
        <v>17</v>
      </c>
      <c r="K138" s="18" t="s">
        <v>3</v>
      </c>
      <c r="L138" s="18" t="s">
        <v>17</v>
      </c>
      <c r="M138" s="18" t="s">
        <v>3</v>
      </c>
      <c r="N138" s="18" t="s">
        <v>2</v>
      </c>
      <c r="O138" s="19" t="s">
        <v>3</v>
      </c>
      <c r="P138" s="18" t="s">
        <v>7</v>
      </c>
    </row>
    <row r="139" spans="1:16" s="12" customFormat="1" ht="12">
      <c r="A139" s="35" t="s">
        <v>19</v>
      </c>
      <c r="B139" s="47">
        <v>518</v>
      </c>
      <c r="C139" s="30">
        <v>518</v>
      </c>
      <c r="D139" s="18">
        <v>334</v>
      </c>
      <c r="E139" s="16">
        <f t="shared" ref="E139:M199" si="202">D139/$C139</f>
        <v>0.64478764478764483</v>
      </c>
      <c r="F139" s="18">
        <v>102</v>
      </c>
      <c r="G139" s="16">
        <f t="shared" si="202"/>
        <v>0.19691119691119691</v>
      </c>
      <c r="H139" s="18">
        <v>48</v>
      </c>
      <c r="I139" s="16">
        <f t="shared" si="202"/>
        <v>9.2664092664092659E-2</v>
      </c>
      <c r="J139" s="48">
        <v>26</v>
      </c>
      <c r="K139" s="16">
        <f t="shared" si="202"/>
        <v>5.019305019305019E-2</v>
      </c>
      <c r="L139" s="18">
        <v>8</v>
      </c>
      <c r="M139" s="16">
        <f t="shared" si="202"/>
        <v>1.5444015444015444E-2</v>
      </c>
      <c r="N139" s="18">
        <f>SUM(D139,F139,H139)</f>
        <v>484</v>
      </c>
      <c r="O139" s="16">
        <f>N139/$C139</f>
        <v>0.93436293436293438</v>
      </c>
      <c r="P139" s="32">
        <f>RANK(O139,O$139:O$152,0)</f>
        <v>1</v>
      </c>
    </row>
    <row r="140" spans="1:16" s="12" customFormat="1" ht="12">
      <c r="A140" s="35" t="s">
        <v>20</v>
      </c>
      <c r="B140" s="33">
        <v>490</v>
      </c>
      <c r="C140" s="30">
        <v>490</v>
      </c>
      <c r="D140" s="18">
        <v>228</v>
      </c>
      <c r="E140" s="16">
        <f t="shared" si="202"/>
        <v>0.46530612244897956</v>
      </c>
      <c r="F140" s="18">
        <v>116</v>
      </c>
      <c r="G140" s="16">
        <f t="shared" si="202"/>
        <v>0.23673469387755103</v>
      </c>
      <c r="H140" s="18">
        <v>88</v>
      </c>
      <c r="I140" s="16">
        <f t="shared" si="202"/>
        <v>0.17959183673469387</v>
      </c>
      <c r="J140" s="18">
        <v>44</v>
      </c>
      <c r="K140" s="16">
        <f t="shared" si="202"/>
        <v>8.9795918367346933E-2</v>
      </c>
      <c r="L140" s="18">
        <v>14</v>
      </c>
      <c r="M140" s="16">
        <f t="shared" si="202"/>
        <v>2.8571428571428571E-2</v>
      </c>
      <c r="N140" s="18">
        <f t="shared" ref="N140:N152" si="203">SUM(D140,F140,H140)</f>
        <v>432</v>
      </c>
      <c r="O140" s="16">
        <f t="shared" ref="O140:O152" si="204">N140/$C140</f>
        <v>0.88163265306122451</v>
      </c>
      <c r="P140" s="32">
        <f t="shared" ref="P140:P152" si="205">RANK(O140,O$139:O$152,0)</f>
        <v>3</v>
      </c>
    </row>
    <row r="141" spans="1:16" s="12" customFormat="1" ht="12">
      <c r="A141" s="35" t="s">
        <v>21</v>
      </c>
      <c r="B141" s="17">
        <v>583</v>
      </c>
      <c r="C141" s="30">
        <v>583</v>
      </c>
      <c r="D141" s="18">
        <v>209</v>
      </c>
      <c r="E141" s="16">
        <f t="shared" si="202"/>
        <v>0.35849056603773582</v>
      </c>
      <c r="F141" s="18">
        <v>151</v>
      </c>
      <c r="G141" s="16">
        <f t="shared" si="202"/>
        <v>0.25900514579759865</v>
      </c>
      <c r="H141" s="18">
        <v>112</v>
      </c>
      <c r="I141" s="16">
        <f t="shared" si="202"/>
        <v>0.19210977701543738</v>
      </c>
      <c r="J141" s="48">
        <v>70</v>
      </c>
      <c r="K141" s="16">
        <f t="shared" si="202"/>
        <v>0.12006861063464837</v>
      </c>
      <c r="L141" s="18">
        <v>41</v>
      </c>
      <c r="M141" s="16">
        <f t="shared" si="202"/>
        <v>7.0325900514579764E-2</v>
      </c>
      <c r="N141" s="18">
        <f t="shared" si="203"/>
        <v>472</v>
      </c>
      <c r="O141" s="16">
        <f t="shared" si="204"/>
        <v>0.80960548885077188</v>
      </c>
      <c r="P141" s="32">
        <f t="shared" si="205"/>
        <v>9</v>
      </c>
    </row>
    <row r="142" spans="1:16" s="12" customFormat="1" ht="12">
      <c r="A142" s="35" t="s">
        <v>22</v>
      </c>
      <c r="B142" s="17">
        <v>300</v>
      </c>
      <c r="C142" s="30">
        <v>300</v>
      </c>
      <c r="D142" s="18">
        <v>93</v>
      </c>
      <c r="E142" s="16">
        <f t="shared" si="202"/>
        <v>0.31</v>
      </c>
      <c r="F142" s="18">
        <v>79</v>
      </c>
      <c r="G142" s="16">
        <f t="shared" si="202"/>
        <v>0.26333333333333331</v>
      </c>
      <c r="H142" s="18">
        <v>76</v>
      </c>
      <c r="I142" s="16">
        <f t="shared" si="202"/>
        <v>0.25333333333333335</v>
      </c>
      <c r="J142" s="18">
        <v>46</v>
      </c>
      <c r="K142" s="16">
        <f t="shared" si="202"/>
        <v>0.15333333333333332</v>
      </c>
      <c r="L142" s="18">
        <v>6</v>
      </c>
      <c r="M142" s="16">
        <f t="shared" si="202"/>
        <v>0.02</v>
      </c>
      <c r="N142" s="18">
        <f t="shared" si="203"/>
        <v>248</v>
      </c>
      <c r="O142" s="16">
        <f t="shared" si="204"/>
        <v>0.82666666666666666</v>
      </c>
      <c r="P142" s="32">
        <f t="shared" si="205"/>
        <v>6</v>
      </c>
    </row>
    <row r="143" spans="1:16" s="12" customFormat="1" ht="12">
      <c r="A143" s="35" t="s">
        <v>23</v>
      </c>
      <c r="B143" s="17">
        <v>384</v>
      </c>
      <c r="C143" s="30">
        <v>384</v>
      </c>
      <c r="D143" s="18">
        <v>100</v>
      </c>
      <c r="E143" s="16">
        <f t="shared" si="202"/>
        <v>0.26041666666666669</v>
      </c>
      <c r="F143" s="18">
        <v>118</v>
      </c>
      <c r="G143" s="16">
        <f t="shared" si="202"/>
        <v>0.30729166666666669</v>
      </c>
      <c r="H143" s="18">
        <v>99</v>
      </c>
      <c r="I143" s="16">
        <f t="shared" si="202"/>
        <v>0.2578125</v>
      </c>
      <c r="J143" s="42">
        <v>50</v>
      </c>
      <c r="K143" s="16">
        <f t="shared" si="202"/>
        <v>0.13020833333333334</v>
      </c>
      <c r="L143" s="18">
        <v>17</v>
      </c>
      <c r="M143" s="16">
        <f t="shared" si="202"/>
        <v>4.4270833333333336E-2</v>
      </c>
      <c r="N143" s="18">
        <f t="shared" si="203"/>
        <v>317</v>
      </c>
      <c r="O143" s="16">
        <f t="shared" si="204"/>
        <v>0.82552083333333337</v>
      </c>
      <c r="P143" s="32">
        <f t="shared" si="205"/>
        <v>8</v>
      </c>
    </row>
    <row r="144" spans="1:16" s="12" customFormat="1" ht="12">
      <c r="A144" s="36" t="s">
        <v>24</v>
      </c>
      <c r="B144" s="17">
        <v>305</v>
      </c>
      <c r="C144" s="30">
        <v>305</v>
      </c>
      <c r="D144" s="18">
        <v>105</v>
      </c>
      <c r="E144" s="16">
        <f t="shared" si="202"/>
        <v>0.34426229508196721</v>
      </c>
      <c r="F144" s="18">
        <v>56</v>
      </c>
      <c r="G144" s="16">
        <f t="shared" si="202"/>
        <v>0.18360655737704917</v>
      </c>
      <c r="H144" s="18">
        <v>101</v>
      </c>
      <c r="I144" s="16">
        <f t="shared" si="202"/>
        <v>0.33114754098360655</v>
      </c>
      <c r="J144" s="48">
        <v>40</v>
      </c>
      <c r="K144" s="16">
        <f t="shared" si="202"/>
        <v>0.13114754098360656</v>
      </c>
      <c r="L144" s="18">
        <v>3</v>
      </c>
      <c r="M144" s="16">
        <f t="shared" si="202"/>
        <v>9.8360655737704927E-3</v>
      </c>
      <c r="N144" s="18">
        <f t="shared" si="203"/>
        <v>262</v>
      </c>
      <c r="O144" s="16">
        <f t="shared" si="204"/>
        <v>0.85901639344262293</v>
      </c>
      <c r="P144" s="32">
        <f t="shared" si="205"/>
        <v>4</v>
      </c>
    </row>
    <row r="145" spans="1:16" s="12" customFormat="1" ht="12">
      <c r="A145" s="36" t="s">
        <v>25</v>
      </c>
      <c r="B145" s="17">
        <v>288</v>
      </c>
      <c r="C145" s="30">
        <v>288</v>
      </c>
      <c r="D145" s="18">
        <v>40</v>
      </c>
      <c r="E145" s="16">
        <f t="shared" si="202"/>
        <v>0.1388888888888889</v>
      </c>
      <c r="F145" s="18">
        <v>61</v>
      </c>
      <c r="G145" s="16">
        <f t="shared" si="202"/>
        <v>0.21180555555555555</v>
      </c>
      <c r="H145" s="18">
        <v>101</v>
      </c>
      <c r="I145" s="16">
        <f t="shared" si="202"/>
        <v>0.35069444444444442</v>
      </c>
      <c r="J145" s="18">
        <v>71</v>
      </c>
      <c r="K145" s="16">
        <f t="shared" si="202"/>
        <v>0.24652777777777779</v>
      </c>
      <c r="L145" s="18">
        <v>15</v>
      </c>
      <c r="M145" s="16">
        <f t="shared" ref="M145:M199" si="206">L145/$C145</f>
        <v>5.2083333333333336E-2</v>
      </c>
      <c r="N145" s="18">
        <f t="shared" si="203"/>
        <v>202</v>
      </c>
      <c r="O145" s="16">
        <f t="shared" si="204"/>
        <v>0.70138888888888884</v>
      </c>
      <c r="P145" s="32">
        <f t="shared" si="205"/>
        <v>11</v>
      </c>
    </row>
    <row r="146" spans="1:16" s="12" customFormat="1" ht="12">
      <c r="A146" s="35" t="s">
        <v>26</v>
      </c>
      <c r="B146" s="17">
        <v>165</v>
      </c>
      <c r="C146" s="30">
        <v>165</v>
      </c>
      <c r="D146" s="18">
        <v>25</v>
      </c>
      <c r="E146" s="16">
        <f t="shared" si="202"/>
        <v>0.15151515151515152</v>
      </c>
      <c r="F146" s="18">
        <v>33</v>
      </c>
      <c r="G146" s="16">
        <f t="shared" si="202"/>
        <v>0.2</v>
      </c>
      <c r="H146" s="18">
        <v>44</v>
      </c>
      <c r="I146" s="16">
        <f t="shared" si="202"/>
        <v>0.26666666666666666</v>
      </c>
      <c r="J146" s="48">
        <v>51</v>
      </c>
      <c r="K146" s="16">
        <f t="shared" si="202"/>
        <v>0.30909090909090908</v>
      </c>
      <c r="L146" s="18">
        <v>12</v>
      </c>
      <c r="M146" s="16">
        <f t="shared" si="206"/>
        <v>7.2727272727272724E-2</v>
      </c>
      <c r="N146" s="18">
        <f t="shared" si="203"/>
        <v>102</v>
      </c>
      <c r="O146" s="16">
        <f t="shared" si="204"/>
        <v>0.61818181818181817</v>
      </c>
      <c r="P146" s="32">
        <f t="shared" si="205"/>
        <v>13</v>
      </c>
    </row>
    <row r="147" spans="1:16" s="12" customFormat="1" ht="12">
      <c r="A147" s="35" t="s">
        <v>27</v>
      </c>
      <c r="B147" s="33">
        <v>181</v>
      </c>
      <c r="C147" s="30">
        <v>181</v>
      </c>
      <c r="D147" s="18">
        <v>29</v>
      </c>
      <c r="E147" s="16">
        <f t="shared" si="202"/>
        <v>0.16022099447513813</v>
      </c>
      <c r="F147" s="18">
        <v>35</v>
      </c>
      <c r="G147" s="16">
        <f t="shared" si="202"/>
        <v>0.19337016574585636</v>
      </c>
      <c r="H147" s="18">
        <v>55</v>
      </c>
      <c r="I147" s="16">
        <f t="shared" si="202"/>
        <v>0.30386740331491713</v>
      </c>
      <c r="J147" s="18">
        <v>43</v>
      </c>
      <c r="K147" s="16">
        <f t="shared" si="202"/>
        <v>0.23756906077348067</v>
      </c>
      <c r="L147" s="18">
        <v>19</v>
      </c>
      <c r="M147" s="16">
        <f t="shared" si="206"/>
        <v>0.10497237569060773</v>
      </c>
      <c r="N147" s="18">
        <f t="shared" si="203"/>
        <v>119</v>
      </c>
      <c r="O147" s="16">
        <f t="shared" si="204"/>
        <v>0.65745856353591159</v>
      </c>
      <c r="P147" s="32">
        <f t="shared" si="205"/>
        <v>12</v>
      </c>
    </row>
    <row r="148" spans="1:16" s="12" customFormat="1" ht="12">
      <c r="A148" s="35" t="s">
        <v>28</v>
      </c>
      <c r="B148" s="47">
        <f>D148+F148+H148+J148+L148</f>
        <v>96</v>
      </c>
      <c r="C148" s="30">
        <v>96</v>
      </c>
      <c r="D148" s="18">
        <v>11</v>
      </c>
      <c r="E148" s="16">
        <f t="shared" si="202"/>
        <v>0.11458333333333333</v>
      </c>
      <c r="F148" s="18">
        <v>17</v>
      </c>
      <c r="G148" s="16">
        <f t="shared" si="202"/>
        <v>0.17708333333333334</v>
      </c>
      <c r="H148" s="18">
        <v>29</v>
      </c>
      <c r="I148" s="16">
        <f t="shared" si="202"/>
        <v>0.30208333333333331</v>
      </c>
      <c r="J148" s="48">
        <v>19</v>
      </c>
      <c r="K148" s="16">
        <f t="shared" si="202"/>
        <v>0.19791666666666666</v>
      </c>
      <c r="L148" s="18">
        <v>20</v>
      </c>
      <c r="M148" s="16">
        <f t="shared" si="206"/>
        <v>0.20833333333333334</v>
      </c>
      <c r="N148" s="18">
        <f t="shared" si="203"/>
        <v>57</v>
      </c>
      <c r="O148" s="16">
        <f t="shared" si="204"/>
        <v>0.59375</v>
      </c>
      <c r="P148" s="32">
        <f t="shared" si="205"/>
        <v>14</v>
      </c>
    </row>
    <row r="149" spans="1:16" s="12" customFormat="1" ht="12">
      <c r="A149" s="35" t="s">
        <v>29</v>
      </c>
      <c r="B149" s="17">
        <v>236</v>
      </c>
      <c r="C149" s="30">
        <v>236</v>
      </c>
      <c r="D149" s="18">
        <v>45</v>
      </c>
      <c r="E149" s="16">
        <f t="shared" si="202"/>
        <v>0.19067796610169491</v>
      </c>
      <c r="F149" s="18">
        <v>56</v>
      </c>
      <c r="G149" s="16">
        <f t="shared" si="202"/>
        <v>0.23728813559322035</v>
      </c>
      <c r="H149" s="18">
        <v>94</v>
      </c>
      <c r="I149" s="16">
        <f t="shared" si="202"/>
        <v>0.39830508474576271</v>
      </c>
      <c r="J149" s="48">
        <v>39</v>
      </c>
      <c r="K149" s="16">
        <f t="shared" si="202"/>
        <v>0.1652542372881356</v>
      </c>
      <c r="L149" s="18">
        <v>2</v>
      </c>
      <c r="M149" s="16">
        <f t="shared" si="206"/>
        <v>8.4745762711864406E-3</v>
      </c>
      <c r="N149" s="18">
        <f t="shared" si="203"/>
        <v>195</v>
      </c>
      <c r="O149" s="16">
        <f t="shared" si="204"/>
        <v>0.82627118644067798</v>
      </c>
      <c r="P149" s="32">
        <f t="shared" si="205"/>
        <v>7</v>
      </c>
    </row>
    <row r="150" spans="1:16" s="12" customFormat="1" ht="12">
      <c r="A150" s="35" t="s">
        <v>30</v>
      </c>
      <c r="B150" s="17">
        <v>388</v>
      </c>
      <c r="C150" s="30">
        <v>388</v>
      </c>
      <c r="D150" s="18">
        <v>150</v>
      </c>
      <c r="E150" s="16">
        <f t="shared" si="202"/>
        <v>0.38659793814432991</v>
      </c>
      <c r="F150" s="18">
        <v>93</v>
      </c>
      <c r="G150" s="16">
        <f t="shared" si="202"/>
        <v>0.23969072164948454</v>
      </c>
      <c r="H150" s="18">
        <v>78</v>
      </c>
      <c r="I150" s="16">
        <f t="shared" si="202"/>
        <v>0.20103092783505155</v>
      </c>
      <c r="J150" s="42">
        <v>42</v>
      </c>
      <c r="K150" s="16">
        <f t="shared" si="202"/>
        <v>0.10824742268041238</v>
      </c>
      <c r="L150" s="18">
        <v>25</v>
      </c>
      <c r="M150" s="16">
        <f t="shared" si="206"/>
        <v>6.4432989690721643E-2</v>
      </c>
      <c r="N150" s="18">
        <f t="shared" si="203"/>
        <v>321</v>
      </c>
      <c r="O150" s="16">
        <f t="shared" si="204"/>
        <v>0.82731958762886593</v>
      </c>
      <c r="P150" s="32">
        <f t="shared" si="205"/>
        <v>5</v>
      </c>
    </row>
    <row r="151" spans="1:16" s="12" customFormat="1" ht="12">
      <c r="A151" s="35" t="s">
        <v>31</v>
      </c>
      <c r="B151" s="17">
        <v>57</v>
      </c>
      <c r="C151" s="30">
        <v>57</v>
      </c>
      <c r="D151" s="18">
        <v>16</v>
      </c>
      <c r="E151" s="16">
        <f t="shared" si="202"/>
        <v>0.2807017543859649</v>
      </c>
      <c r="F151" s="18">
        <v>18</v>
      </c>
      <c r="G151" s="16">
        <f t="shared" si="202"/>
        <v>0.31578947368421051</v>
      </c>
      <c r="H151" s="18">
        <v>18</v>
      </c>
      <c r="I151" s="16">
        <f t="shared" si="202"/>
        <v>0.31578947368421051</v>
      </c>
      <c r="J151" s="18">
        <v>5</v>
      </c>
      <c r="K151" s="16">
        <f t="shared" si="202"/>
        <v>8.771929824561403E-2</v>
      </c>
      <c r="L151" s="18"/>
      <c r="M151" s="16">
        <f t="shared" si="206"/>
        <v>0</v>
      </c>
      <c r="N151" s="18">
        <f t="shared" si="203"/>
        <v>52</v>
      </c>
      <c r="O151" s="16">
        <f t="shared" si="204"/>
        <v>0.91228070175438591</v>
      </c>
      <c r="P151" s="32">
        <f t="shared" si="205"/>
        <v>2</v>
      </c>
    </row>
    <row r="152" spans="1:16" s="12" customFormat="1" ht="12">
      <c r="A152" s="35" t="s">
        <v>32</v>
      </c>
      <c r="B152" s="33">
        <v>19</v>
      </c>
      <c r="C152" s="30">
        <v>19</v>
      </c>
      <c r="D152" s="18">
        <v>2</v>
      </c>
      <c r="E152" s="16">
        <f t="shared" si="202"/>
        <v>0.10526315789473684</v>
      </c>
      <c r="F152" s="18">
        <v>5</v>
      </c>
      <c r="G152" s="16">
        <f t="shared" si="202"/>
        <v>0.26315789473684209</v>
      </c>
      <c r="H152" s="18">
        <v>8</v>
      </c>
      <c r="I152" s="16">
        <f t="shared" si="202"/>
        <v>0.42105263157894735</v>
      </c>
      <c r="J152" s="18">
        <v>4</v>
      </c>
      <c r="K152" s="16">
        <f t="shared" si="202"/>
        <v>0.21052631578947367</v>
      </c>
      <c r="L152" s="18">
        <v>0</v>
      </c>
      <c r="M152" s="16">
        <f t="shared" si="206"/>
        <v>0</v>
      </c>
      <c r="N152" s="18">
        <f t="shared" si="203"/>
        <v>15</v>
      </c>
      <c r="O152" s="16">
        <f t="shared" si="204"/>
        <v>0.78947368421052633</v>
      </c>
      <c r="P152" s="32">
        <f t="shared" si="205"/>
        <v>10</v>
      </c>
    </row>
    <row r="153" spans="1:16" s="46" customFormat="1">
      <c r="A153" s="29" t="s">
        <v>33</v>
      </c>
      <c r="B153" s="29">
        <f>SUM(B139:B152)</f>
        <v>4010</v>
      </c>
      <c r="C153" s="34">
        <f t="shared" ref="C153" si="207">SUM(D153,F153,H153,J153,L153)</f>
        <v>4010</v>
      </c>
      <c r="D153" s="29">
        <f>SUM(D139:D152)</f>
        <v>1387</v>
      </c>
      <c r="E153" s="31">
        <f t="shared" si="202"/>
        <v>0.34588528678304237</v>
      </c>
      <c r="F153" s="29">
        <f>SUM(F139:F152)</f>
        <v>940</v>
      </c>
      <c r="G153" s="31">
        <f t="shared" si="202"/>
        <v>0.23441396508728179</v>
      </c>
      <c r="H153" s="29">
        <f>SUM(H139:H152)</f>
        <v>951</v>
      </c>
      <c r="I153" s="31">
        <f t="shared" si="202"/>
        <v>0.23715710723192021</v>
      </c>
      <c r="J153" s="29">
        <f>SUM(J139:J152)</f>
        <v>550</v>
      </c>
      <c r="K153" s="31">
        <f t="shared" si="202"/>
        <v>0.13715710723192021</v>
      </c>
      <c r="L153" s="29">
        <f>SUM(L139:L152)</f>
        <v>182</v>
      </c>
      <c r="M153" s="31">
        <f t="shared" si="206"/>
        <v>4.5386533665835414E-2</v>
      </c>
      <c r="N153" s="20">
        <f>SUM(D153,F153,H153)</f>
        <v>3278</v>
      </c>
      <c r="O153" s="31">
        <f t="shared" ref="O153:O167" si="208">N153/$C153</f>
        <v>0.81745635910224435</v>
      </c>
      <c r="P153" s="37"/>
    </row>
    <row r="154" spans="1:16" s="12" customFormat="1" ht="12">
      <c r="A154" s="35" t="s">
        <v>19</v>
      </c>
      <c r="B154" s="47">
        <v>610</v>
      </c>
      <c r="C154" s="30">
        <v>610</v>
      </c>
      <c r="D154" s="18">
        <v>270</v>
      </c>
      <c r="E154" s="16">
        <f t="shared" si="202"/>
        <v>0.44262295081967212</v>
      </c>
      <c r="F154" s="18">
        <v>170</v>
      </c>
      <c r="G154" s="16">
        <f t="shared" si="202"/>
        <v>0.27868852459016391</v>
      </c>
      <c r="H154" s="18">
        <v>121</v>
      </c>
      <c r="I154" s="16">
        <f t="shared" si="202"/>
        <v>0.19836065573770492</v>
      </c>
      <c r="J154" s="48">
        <v>42</v>
      </c>
      <c r="K154" s="16">
        <f t="shared" si="202"/>
        <v>6.8852459016393447E-2</v>
      </c>
      <c r="L154" s="18">
        <v>7</v>
      </c>
      <c r="M154" s="16">
        <f t="shared" si="206"/>
        <v>1.1475409836065573E-2</v>
      </c>
      <c r="N154" s="18">
        <f t="shared" ref="N154:N196" si="209">SUM(D154,F154,H154)</f>
        <v>561</v>
      </c>
      <c r="O154" s="16">
        <f t="shared" si="208"/>
        <v>0.91967213114754098</v>
      </c>
      <c r="P154" s="32">
        <f>RANK(O154,O$154:O$167,0)</f>
        <v>1</v>
      </c>
    </row>
    <row r="155" spans="1:16" s="12" customFormat="1" ht="12">
      <c r="A155" s="35" t="s">
        <v>20</v>
      </c>
      <c r="B155" s="33">
        <v>706</v>
      </c>
      <c r="C155" s="30">
        <v>706</v>
      </c>
      <c r="D155" s="18">
        <v>283</v>
      </c>
      <c r="E155" s="16">
        <f t="shared" si="202"/>
        <v>0.40084985835694054</v>
      </c>
      <c r="F155" s="18">
        <v>180</v>
      </c>
      <c r="G155" s="16">
        <f t="shared" si="202"/>
        <v>0.25495750708215298</v>
      </c>
      <c r="H155" s="18">
        <v>142</v>
      </c>
      <c r="I155" s="16">
        <f t="shared" si="202"/>
        <v>0.20113314447592068</v>
      </c>
      <c r="J155" s="18">
        <v>90</v>
      </c>
      <c r="K155" s="16">
        <f t="shared" si="202"/>
        <v>0.12747875354107649</v>
      </c>
      <c r="L155" s="18">
        <v>11</v>
      </c>
      <c r="M155" s="16">
        <f t="shared" si="206"/>
        <v>1.5580736543909348E-2</v>
      </c>
      <c r="N155" s="18">
        <f t="shared" si="209"/>
        <v>605</v>
      </c>
      <c r="O155" s="16">
        <f t="shared" si="208"/>
        <v>0.85694050991501414</v>
      </c>
      <c r="P155" s="32">
        <f t="shared" ref="P155:P167" si="210">RANK(O155,O$154:O$167,0)</f>
        <v>4</v>
      </c>
    </row>
    <row r="156" spans="1:16" s="12" customFormat="1" ht="12">
      <c r="A156" s="35" t="s">
        <v>21</v>
      </c>
      <c r="B156" s="17">
        <v>555</v>
      </c>
      <c r="C156" s="30">
        <v>555</v>
      </c>
      <c r="D156" s="18">
        <v>145</v>
      </c>
      <c r="E156" s="16">
        <f t="shared" si="202"/>
        <v>0.26126126126126126</v>
      </c>
      <c r="F156" s="18">
        <v>134</v>
      </c>
      <c r="G156" s="16">
        <f t="shared" si="202"/>
        <v>0.24144144144144145</v>
      </c>
      <c r="H156" s="18">
        <v>115</v>
      </c>
      <c r="I156" s="16">
        <f t="shared" si="202"/>
        <v>0.2072072072072072</v>
      </c>
      <c r="J156" s="48">
        <v>116</v>
      </c>
      <c r="K156" s="16">
        <f t="shared" si="202"/>
        <v>0.20900900900900901</v>
      </c>
      <c r="L156" s="18">
        <v>45</v>
      </c>
      <c r="M156" s="16">
        <f t="shared" si="206"/>
        <v>8.1081081081081086E-2</v>
      </c>
      <c r="N156" s="18">
        <f t="shared" si="209"/>
        <v>394</v>
      </c>
      <c r="O156" s="16">
        <f t="shared" si="208"/>
        <v>0.70990990990990988</v>
      </c>
      <c r="P156" s="32">
        <f t="shared" si="210"/>
        <v>9</v>
      </c>
    </row>
    <row r="157" spans="1:16" s="12" customFormat="1" ht="12">
      <c r="A157" s="35" t="s">
        <v>22</v>
      </c>
      <c r="B157" s="17">
        <v>332</v>
      </c>
      <c r="C157" s="30">
        <v>332</v>
      </c>
      <c r="D157" s="18">
        <v>64</v>
      </c>
      <c r="E157" s="16">
        <f t="shared" si="202"/>
        <v>0.19277108433734941</v>
      </c>
      <c r="F157" s="18">
        <v>94</v>
      </c>
      <c r="G157" s="16">
        <f t="shared" si="202"/>
        <v>0.28313253012048195</v>
      </c>
      <c r="H157" s="18">
        <v>106</v>
      </c>
      <c r="I157" s="16">
        <f t="shared" si="202"/>
        <v>0.31927710843373491</v>
      </c>
      <c r="J157" s="18">
        <v>53</v>
      </c>
      <c r="K157" s="16">
        <f t="shared" si="202"/>
        <v>0.15963855421686746</v>
      </c>
      <c r="L157" s="18">
        <v>15</v>
      </c>
      <c r="M157" s="16">
        <f t="shared" si="206"/>
        <v>4.5180722891566265E-2</v>
      </c>
      <c r="N157" s="18">
        <f t="shared" si="209"/>
        <v>264</v>
      </c>
      <c r="O157" s="16">
        <f t="shared" si="208"/>
        <v>0.79518072289156627</v>
      </c>
      <c r="P157" s="32">
        <f t="shared" si="210"/>
        <v>6</v>
      </c>
    </row>
    <row r="158" spans="1:16" s="12" customFormat="1" ht="12">
      <c r="A158" s="35" t="s">
        <v>23</v>
      </c>
      <c r="B158" s="17">
        <v>362</v>
      </c>
      <c r="C158" s="30">
        <v>362</v>
      </c>
      <c r="D158" s="18">
        <v>47</v>
      </c>
      <c r="E158" s="16">
        <f t="shared" si="202"/>
        <v>0.12983425414364641</v>
      </c>
      <c r="F158" s="18">
        <v>86</v>
      </c>
      <c r="G158" s="16">
        <f t="shared" si="202"/>
        <v>0.23756906077348067</v>
      </c>
      <c r="H158" s="18">
        <v>99</v>
      </c>
      <c r="I158" s="16">
        <f t="shared" si="202"/>
        <v>0.27348066298342544</v>
      </c>
      <c r="J158" s="42">
        <v>99</v>
      </c>
      <c r="K158" s="16">
        <f t="shared" si="202"/>
        <v>0.27348066298342544</v>
      </c>
      <c r="L158" s="18">
        <v>31</v>
      </c>
      <c r="M158" s="16">
        <f t="shared" si="206"/>
        <v>8.5635359116022103E-2</v>
      </c>
      <c r="N158" s="18">
        <f t="shared" si="209"/>
        <v>232</v>
      </c>
      <c r="O158" s="16">
        <f t="shared" si="208"/>
        <v>0.64088397790055252</v>
      </c>
      <c r="P158" s="32">
        <f t="shared" si="210"/>
        <v>12</v>
      </c>
    </row>
    <row r="159" spans="1:16" s="12" customFormat="1" ht="12">
      <c r="A159" s="36" t="s">
        <v>24</v>
      </c>
      <c r="B159" s="17">
        <v>260</v>
      </c>
      <c r="C159" s="30">
        <v>260</v>
      </c>
      <c r="D159" s="18">
        <v>69</v>
      </c>
      <c r="E159" s="16">
        <f t="shared" si="202"/>
        <v>0.26538461538461539</v>
      </c>
      <c r="F159" s="18">
        <v>78</v>
      </c>
      <c r="G159" s="16">
        <f t="shared" si="202"/>
        <v>0.3</v>
      </c>
      <c r="H159" s="18">
        <v>72</v>
      </c>
      <c r="I159" s="16">
        <f t="shared" si="202"/>
        <v>0.27692307692307694</v>
      </c>
      <c r="J159" s="48">
        <v>35</v>
      </c>
      <c r="K159" s="16">
        <f t="shared" si="202"/>
        <v>0.13461538461538461</v>
      </c>
      <c r="L159" s="18">
        <v>6</v>
      </c>
      <c r="M159" s="16">
        <f t="shared" si="206"/>
        <v>2.3076923076923078E-2</v>
      </c>
      <c r="N159" s="18">
        <f t="shared" si="209"/>
        <v>219</v>
      </c>
      <c r="O159" s="16">
        <f t="shared" si="208"/>
        <v>0.84230769230769231</v>
      </c>
      <c r="P159" s="32">
        <f t="shared" si="210"/>
        <v>5</v>
      </c>
    </row>
    <row r="160" spans="1:16" s="12" customFormat="1" ht="12">
      <c r="A160" s="36" t="s">
        <v>25</v>
      </c>
      <c r="B160" s="17">
        <v>267</v>
      </c>
      <c r="C160" s="30">
        <v>267</v>
      </c>
      <c r="D160" s="18">
        <v>21</v>
      </c>
      <c r="E160" s="16">
        <f t="shared" si="202"/>
        <v>7.8651685393258425E-2</v>
      </c>
      <c r="F160" s="18">
        <v>41</v>
      </c>
      <c r="G160" s="16">
        <f t="shared" si="202"/>
        <v>0.15355805243445692</v>
      </c>
      <c r="H160" s="18">
        <v>115</v>
      </c>
      <c r="I160" s="16">
        <f t="shared" si="202"/>
        <v>0.43071161048689138</v>
      </c>
      <c r="J160" s="18">
        <v>83</v>
      </c>
      <c r="K160" s="16">
        <f t="shared" si="202"/>
        <v>0.31086142322097376</v>
      </c>
      <c r="L160" s="18">
        <v>7</v>
      </c>
      <c r="M160" s="16">
        <f t="shared" si="206"/>
        <v>2.6217228464419477E-2</v>
      </c>
      <c r="N160" s="18">
        <f t="shared" si="209"/>
        <v>177</v>
      </c>
      <c r="O160" s="16">
        <f t="shared" si="208"/>
        <v>0.6629213483146067</v>
      </c>
      <c r="P160" s="32">
        <f t="shared" si="210"/>
        <v>11</v>
      </c>
    </row>
    <row r="161" spans="1:16" s="12" customFormat="1" ht="12">
      <c r="A161" s="35" t="s">
        <v>26</v>
      </c>
      <c r="B161" s="17">
        <v>113</v>
      </c>
      <c r="C161" s="30">
        <v>113</v>
      </c>
      <c r="D161" s="18">
        <v>13</v>
      </c>
      <c r="E161" s="16">
        <f t="shared" si="202"/>
        <v>0.11504424778761062</v>
      </c>
      <c r="F161" s="18">
        <v>20</v>
      </c>
      <c r="G161" s="16">
        <f t="shared" si="202"/>
        <v>0.17699115044247787</v>
      </c>
      <c r="H161" s="18">
        <v>33</v>
      </c>
      <c r="I161" s="16">
        <f t="shared" si="202"/>
        <v>0.29203539823008851</v>
      </c>
      <c r="J161" s="48">
        <v>38</v>
      </c>
      <c r="K161" s="16">
        <f t="shared" si="202"/>
        <v>0.33628318584070799</v>
      </c>
      <c r="L161" s="18">
        <v>9</v>
      </c>
      <c r="M161" s="16">
        <f t="shared" si="206"/>
        <v>7.9646017699115043E-2</v>
      </c>
      <c r="N161" s="18">
        <f t="shared" si="209"/>
        <v>66</v>
      </c>
      <c r="O161" s="16">
        <f t="shared" si="208"/>
        <v>0.58407079646017701</v>
      </c>
      <c r="P161" s="32">
        <f t="shared" si="210"/>
        <v>13</v>
      </c>
    </row>
    <row r="162" spans="1:16" s="12" customFormat="1" ht="12">
      <c r="A162" s="35" t="s">
        <v>27</v>
      </c>
      <c r="B162" s="33">
        <v>159</v>
      </c>
      <c r="C162" s="30">
        <v>159</v>
      </c>
      <c r="D162" s="18">
        <v>13</v>
      </c>
      <c r="E162" s="16">
        <f t="shared" si="202"/>
        <v>8.1761006289308172E-2</v>
      </c>
      <c r="F162" s="18">
        <v>45</v>
      </c>
      <c r="G162" s="16">
        <f t="shared" si="202"/>
        <v>0.28301886792452829</v>
      </c>
      <c r="H162" s="18">
        <v>56</v>
      </c>
      <c r="I162" s="16">
        <f t="shared" si="202"/>
        <v>0.3522012578616352</v>
      </c>
      <c r="J162" s="18">
        <v>36</v>
      </c>
      <c r="K162" s="16">
        <f t="shared" si="202"/>
        <v>0.22641509433962265</v>
      </c>
      <c r="L162" s="18">
        <v>9</v>
      </c>
      <c r="M162" s="16">
        <f t="shared" si="206"/>
        <v>5.6603773584905662E-2</v>
      </c>
      <c r="N162" s="18">
        <f t="shared" si="209"/>
        <v>114</v>
      </c>
      <c r="O162" s="16">
        <f t="shared" si="208"/>
        <v>0.71698113207547165</v>
      </c>
      <c r="P162" s="32">
        <f t="shared" si="210"/>
        <v>8</v>
      </c>
    </row>
    <row r="163" spans="1:16" s="12" customFormat="1" ht="12">
      <c r="A163" s="35" t="s">
        <v>28</v>
      </c>
      <c r="B163" s="47">
        <f>D163+F163+H163+J163+L163</f>
        <v>94</v>
      </c>
      <c r="C163" s="30">
        <v>94</v>
      </c>
      <c r="D163" s="18">
        <v>7</v>
      </c>
      <c r="E163" s="16">
        <f t="shared" si="202"/>
        <v>7.4468085106382975E-2</v>
      </c>
      <c r="F163" s="18">
        <v>14</v>
      </c>
      <c r="G163" s="16">
        <f t="shared" si="202"/>
        <v>0.14893617021276595</v>
      </c>
      <c r="H163" s="18">
        <v>31</v>
      </c>
      <c r="I163" s="16">
        <f t="shared" si="202"/>
        <v>0.32978723404255317</v>
      </c>
      <c r="J163" s="48">
        <v>34</v>
      </c>
      <c r="K163" s="16">
        <f t="shared" si="202"/>
        <v>0.36170212765957449</v>
      </c>
      <c r="L163" s="18">
        <v>8</v>
      </c>
      <c r="M163" s="16">
        <f t="shared" si="206"/>
        <v>8.5106382978723402E-2</v>
      </c>
      <c r="N163" s="18">
        <f t="shared" si="209"/>
        <v>52</v>
      </c>
      <c r="O163" s="16">
        <f t="shared" si="208"/>
        <v>0.55319148936170215</v>
      </c>
      <c r="P163" s="32">
        <f t="shared" si="210"/>
        <v>14</v>
      </c>
    </row>
    <row r="164" spans="1:16" s="12" customFormat="1" ht="12">
      <c r="A164" s="35" t="s">
        <v>29</v>
      </c>
      <c r="B164" s="17">
        <v>194</v>
      </c>
      <c r="C164" s="30">
        <v>194</v>
      </c>
      <c r="D164" s="18">
        <v>35</v>
      </c>
      <c r="E164" s="16">
        <f t="shared" si="202"/>
        <v>0.18041237113402062</v>
      </c>
      <c r="F164" s="18">
        <v>42</v>
      </c>
      <c r="G164" s="16">
        <f t="shared" si="202"/>
        <v>0.21649484536082475</v>
      </c>
      <c r="H164" s="18">
        <v>100</v>
      </c>
      <c r="I164" s="16">
        <f t="shared" si="202"/>
        <v>0.51546391752577314</v>
      </c>
      <c r="J164" s="48">
        <v>17</v>
      </c>
      <c r="K164" s="16">
        <f t="shared" si="202"/>
        <v>8.7628865979381437E-2</v>
      </c>
      <c r="L164" s="18"/>
      <c r="M164" s="16">
        <f t="shared" si="206"/>
        <v>0</v>
      </c>
      <c r="N164" s="18">
        <f t="shared" si="209"/>
        <v>177</v>
      </c>
      <c r="O164" s="16">
        <f t="shared" si="208"/>
        <v>0.91237113402061853</v>
      </c>
      <c r="P164" s="32">
        <f t="shared" si="210"/>
        <v>3</v>
      </c>
    </row>
    <row r="165" spans="1:16" s="12" customFormat="1" ht="12">
      <c r="A165" s="35" t="s">
        <v>30</v>
      </c>
      <c r="B165" s="17">
        <v>324</v>
      </c>
      <c r="C165" s="30">
        <v>324</v>
      </c>
      <c r="D165" s="18">
        <v>38</v>
      </c>
      <c r="E165" s="16">
        <f t="shared" si="202"/>
        <v>0.11728395061728394</v>
      </c>
      <c r="F165" s="18">
        <v>79</v>
      </c>
      <c r="G165" s="16">
        <f t="shared" si="202"/>
        <v>0.24382716049382716</v>
      </c>
      <c r="H165" s="18">
        <v>103</v>
      </c>
      <c r="I165" s="16">
        <f t="shared" si="202"/>
        <v>0.31790123456790126</v>
      </c>
      <c r="J165" s="42">
        <v>83</v>
      </c>
      <c r="K165" s="16">
        <f t="shared" si="202"/>
        <v>0.25617283950617287</v>
      </c>
      <c r="L165" s="18">
        <v>21</v>
      </c>
      <c r="M165" s="16">
        <f t="shared" si="206"/>
        <v>6.4814814814814811E-2</v>
      </c>
      <c r="N165" s="18">
        <f t="shared" si="209"/>
        <v>220</v>
      </c>
      <c r="O165" s="16">
        <f t="shared" si="208"/>
        <v>0.67901234567901236</v>
      </c>
      <c r="P165" s="32">
        <f t="shared" si="210"/>
        <v>10</v>
      </c>
    </row>
    <row r="166" spans="1:16" s="12" customFormat="1" ht="12">
      <c r="A166" s="35" t="s">
        <v>31</v>
      </c>
      <c r="B166" s="17">
        <v>99</v>
      </c>
      <c r="C166" s="30">
        <v>99</v>
      </c>
      <c r="D166" s="18">
        <v>19</v>
      </c>
      <c r="E166" s="16">
        <f t="shared" si="202"/>
        <v>0.19191919191919191</v>
      </c>
      <c r="F166" s="18">
        <v>36</v>
      </c>
      <c r="G166" s="16">
        <f t="shared" si="202"/>
        <v>0.36363636363636365</v>
      </c>
      <c r="H166" s="18">
        <v>36</v>
      </c>
      <c r="I166" s="16">
        <f t="shared" si="202"/>
        <v>0.36363636363636365</v>
      </c>
      <c r="J166" s="18">
        <v>8</v>
      </c>
      <c r="K166" s="16">
        <f t="shared" si="202"/>
        <v>8.0808080808080815E-2</v>
      </c>
      <c r="L166" s="18"/>
      <c r="M166" s="16">
        <f t="shared" si="206"/>
        <v>0</v>
      </c>
      <c r="N166" s="18">
        <f t="shared" si="209"/>
        <v>91</v>
      </c>
      <c r="O166" s="16">
        <f t="shared" si="208"/>
        <v>0.91919191919191923</v>
      </c>
      <c r="P166" s="32">
        <f t="shared" si="210"/>
        <v>2</v>
      </c>
    </row>
    <row r="167" spans="1:16" s="12" customFormat="1" ht="12">
      <c r="A167" s="35" t="s">
        <v>32</v>
      </c>
      <c r="B167" s="33">
        <v>22</v>
      </c>
      <c r="C167" s="30">
        <v>22</v>
      </c>
      <c r="D167" s="18">
        <v>3</v>
      </c>
      <c r="E167" s="16">
        <f t="shared" si="202"/>
        <v>0.13636363636363635</v>
      </c>
      <c r="F167" s="18">
        <v>6</v>
      </c>
      <c r="G167" s="16">
        <f t="shared" si="202"/>
        <v>0.27272727272727271</v>
      </c>
      <c r="H167" s="18">
        <v>8</v>
      </c>
      <c r="I167" s="16">
        <f t="shared" si="202"/>
        <v>0.36363636363636365</v>
      </c>
      <c r="J167" s="18">
        <v>5</v>
      </c>
      <c r="K167" s="16">
        <f t="shared" si="202"/>
        <v>0.22727272727272727</v>
      </c>
      <c r="L167" s="18">
        <v>0</v>
      </c>
      <c r="M167" s="16">
        <f t="shared" si="206"/>
        <v>0</v>
      </c>
      <c r="N167" s="18">
        <f t="shared" si="209"/>
        <v>17</v>
      </c>
      <c r="O167" s="16">
        <f t="shared" si="208"/>
        <v>0.77272727272727271</v>
      </c>
      <c r="P167" s="32">
        <f t="shared" si="210"/>
        <v>7</v>
      </c>
    </row>
    <row r="168" spans="1:16" s="46" customFormat="1">
      <c r="A168" s="29" t="s">
        <v>34</v>
      </c>
      <c r="B168" s="29">
        <f>SUM(B154:B167)</f>
        <v>4097</v>
      </c>
      <c r="C168" s="34">
        <f t="shared" ref="C168:C199" si="211">SUM(D168,F168,H168,J168,L168)</f>
        <v>4097</v>
      </c>
      <c r="D168" s="29">
        <f>SUM(D154:D167)</f>
        <v>1027</v>
      </c>
      <c r="E168" s="31">
        <f t="shared" si="202"/>
        <v>0.25067122284598486</v>
      </c>
      <c r="F168" s="29">
        <f>SUM(F154:F167)</f>
        <v>1025</v>
      </c>
      <c r="G168" s="31">
        <f t="shared" si="202"/>
        <v>0.25018306077617769</v>
      </c>
      <c r="H168" s="29">
        <f>SUM(H154:H167)</f>
        <v>1137</v>
      </c>
      <c r="I168" s="31">
        <f t="shared" si="202"/>
        <v>0.27752013668537956</v>
      </c>
      <c r="J168" s="29">
        <f>SUM(J154:J167)</f>
        <v>739</v>
      </c>
      <c r="K168" s="31">
        <f t="shared" si="202"/>
        <v>0.18037588479375152</v>
      </c>
      <c r="L168" s="29">
        <f>SUM(L154:L167)</f>
        <v>169</v>
      </c>
      <c r="M168" s="31">
        <f t="shared" si="206"/>
        <v>4.124969489870637E-2</v>
      </c>
      <c r="N168" s="20">
        <f t="shared" si="209"/>
        <v>3189</v>
      </c>
      <c r="O168" s="31">
        <f t="shared" ref="O168:O182" si="212">N168/$C168</f>
        <v>0.77837442030754211</v>
      </c>
      <c r="P168" s="37"/>
    </row>
    <row r="169" spans="1:16" s="12" customFormat="1" ht="12">
      <c r="A169" s="35" t="s">
        <v>19</v>
      </c>
      <c r="B169" s="47">
        <v>495</v>
      </c>
      <c r="C169" s="30">
        <f t="shared" si="211"/>
        <v>495</v>
      </c>
      <c r="D169" s="18">
        <v>178</v>
      </c>
      <c r="E169" s="16">
        <f t="shared" si="202"/>
        <v>0.35959595959595958</v>
      </c>
      <c r="F169" s="18">
        <v>173</v>
      </c>
      <c r="G169" s="16">
        <f t="shared" si="202"/>
        <v>0.34949494949494947</v>
      </c>
      <c r="H169" s="18">
        <v>96</v>
      </c>
      <c r="I169" s="16">
        <f t="shared" si="202"/>
        <v>0.19393939393939394</v>
      </c>
      <c r="J169" s="48">
        <v>45</v>
      </c>
      <c r="K169" s="16">
        <f t="shared" si="202"/>
        <v>9.0909090909090912E-2</v>
      </c>
      <c r="L169" s="18">
        <v>3</v>
      </c>
      <c r="M169" s="16">
        <f t="shared" si="206"/>
        <v>6.0606060606060606E-3</v>
      </c>
      <c r="N169" s="18">
        <f t="shared" si="209"/>
        <v>447</v>
      </c>
      <c r="O169" s="16">
        <f t="shared" si="212"/>
        <v>0.90303030303030307</v>
      </c>
      <c r="P169" s="32">
        <f>RANK(O169,O$169:O$182,0)</f>
        <v>1</v>
      </c>
    </row>
    <row r="170" spans="1:16" s="12" customFormat="1" ht="12">
      <c r="A170" s="35" t="s">
        <v>20</v>
      </c>
      <c r="B170" s="33">
        <v>470</v>
      </c>
      <c r="C170" s="30">
        <f t="shared" si="211"/>
        <v>470</v>
      </c>
      <c r="D170" s="18">
        <v>146</v>
      </c>
      <c r="E170" s="16">
        <f t="shared" si="202"/>
        <v>0.31063829787234043</v>
      </c>
      <c r="F170" s="18">
        <v>130</v>
      </c>
      <c r="G170" s="16">
        <f t="shared" si="202"/>
        <v>0.27659574468085107</v>
      </c>
      <c r="H170" s="18">
        <v>127</v>
      </c>
      <c r="I170" s="16">
        <f t="shared" si="202"/>
        <v>0.27021276595744681</v>
      </c>
      <c r="J170" s="18">
        <v>65</v>
      </c>
      <c r="K170" s="16">
        <f t="shared" si="202"/>
        <v>0.13829787234042554</v>
      </c>
      <c r="L170" s="18">
        <v>2</v>
      </c>
      <c r="M170" s="16">
        <f t="shared" si="206"/>
        <v>4.2553191489361703E-3</v>
      </c>
      <c r="N170" s="18">
        <f t="shared" si="209"/>
        <v>403</v>
      </c>
      <c r="O170" s="16">
        <f t="shared" si="212"/>
        <v>0.85744680851063826</v>
      </c>
      <c r="P170" s="32">
        <f t="shared" ref="P170:P182" si="213">RANK(O170,O$169:O$182,0)</f>
        <v>2</v>
      </c>
    </row>
    <row r="171" spans="1:16" s="12" customFormat="1" ht="12">
      <c r="A171" s="35" t="s">
        <v>21</v>
      </c>
      <c r="B171" s="17">
        <v>329</v>
      </c>
      <c r="C171" s="30">
        <f t="shared" si="211"/>
        <v>329</v>
      </c>
      <c r="D171" s="18">
        <v>43</v>
      </c>
      <c r="E171" s="16">
        <f t="shared" si="202"/>
        <v>0.13069908814589665</v>
      </c>
      <c r="F171" s="18">
        <v>84</v>
      </c>
      <c r="G171" s="16">
        <f t="shared" si="202"/>
        <v>0.25531914893617019</v>
      </c>
      <c r="H171" s="18">
        <v>100</v>
      </c>
      <c r="I171" s="16">
        <f t="shared" si="202"/>
        <v>0.303951367781155</v>
      </c>
      <c r="J171" s="48">
        <v>89</v>
      </c>
      <c r="K171" s="16">
        <f t="shared" si="202"/>
        <v>0.27051671732522797</v>
      </c>
      <c r="L171" s="18">
        <v>13</v>
      </c>
      <c r="M171" s="16">
        <f t="shared" si="206"/>
        <v>3.9513677811550151E-2</v>
      </c>
      <c r="N171" s="18">
        <f t="shared" si="209"/>
        <v>227</v>
      </c>
      <c r="O171" s="16">
        <f t="shared" si="212"/>
        <v>0.6899696048632219</v>
      </c>
      <c r="P171" s="32">
        <f t="shared" si="213"/>
        <v>11</v>
      </c>
    </row>
    <row r="172" spans="1:16" s="12" customFormat="1" ht="12">
      <c r="A172" s="35" t="s">
        <v>22</v>
      </c>
      <c r="B172" s="17">
        <v>377</v>
      </c>
      <c r="C172" s="30">
        <f t="shared" si="211"/>
        <v>377</v>
      </c>
      <c r="D172" s="18">
        <v>69</v>
      </c>
      <c r="E172" s="16">
        <f t="shared" si="202"/>
        <v>0.1830238726790451</v>
      </c>
      <c r="F172" s="18">
        <v>100</v>
      </c>
      <c r="G172" s="16">
        <f t="shared" si="202"/>
        <v>0.26525198938992045</v>
      </c>
      <c r="H172" s="18">
        <v>121</v>
      </c>
      <c r="I172" s="16">
        <f t="shared" si="202"/>
        <v>0.32095490716180369</v>
      </c>
      <c r="J172" s="18">
        <v>75</v>
      </c>
      <c r="K172" s="16">
        <f t="shared" si="202"/>
        <v>0.19893899204244031</v>
      </c>
      <c r="L172" s="18">
        <v>12</v>
      </c>
      <c r="M172" s="16">
        <f t="shared" si="206"/>
        <v>3.1830238726790451E-2</v>
      </c>
      <c r="N172" s="18">
        <f t="shared" si="209"/>
        <v>290</v>
      </c>
      <c r="O172" s="16">
        <f t="shared" si="212"/>
        <v>0.76923076923076927</v>
      </c>
      <c r="P172" s="32">
        <f t="shared" si="213"/>
        <v>6</v>
      </c>
    </row>
    <row r="173" spans="1:16" s="12" customFormat="1" ht="12">
      <c r="A173" s="35" t="s">
        <v>23</v>
      </c>
      <c r="B173" s="17">
        <v>295</v>
      </c>
      <c r="C173" s="30">
        <f t="shared" si="211"/>
        <v>295</v>
      </c>
      <c r="D173" s="18">
        <v>63</v>
      </c>
      <c r="E173" s="16">
        <f t="shared" si="202"/>
        <v>0.2135593220338983</v>
      </c>
      <c r="F173" s="18">
        <v>78</v>
      </c>
      <c r="G173" s="16">
        <f t="shared" si="202"/>
        <v>0.26440677966101694</v>
      </c>
      <c r="H173" s="18">
        <v>85</v>
      </c>
      <c r="I173" s="16">
        <f t="shared" si="202"/>
        <v>0.28813559322033899</v>
      </c>
      <c r="J173" s="42">
        <v>48</v>
      </c>
      <c r="K173" s="16">
        <f t="shared" si="202"/>
        <v>0.16271186440677965</v>
      </c>
      <c r="L173" s="18">
        <v>21</v>
      </c>
      <c r="M173" s="16">
        <f t="shared" si="206"/>
        <v>7.1186440677966104E-2</v>
      </c>
      <c r="N173" s="18">
        <f t="shared" si="209"/>
        <v>226</v>
      </c>
      <c r="O173" s="16">
        <f t="shared" si="212"/>
        <v>0.76610169491525426</v>
      </c>
      <c r="P173" s="32">
        <f t="shared" si="213"/>
        <v>7</v>
      </c>
    </row>
    <row r="174" spans="1:16" s="12" customFormat="1" ht="12">
      <c r="A174" s="36" t="s">
        <v>24</v>
      </c>
      <c r="B174" s="17">
        <v>241</v>
      </c>
      <c r="C174" s="30">
        <f t="shared" si="211"/>
        <v>241</v>
      </c>
      <c r="D174" s="18">
        <v>31</v>
      </c>
      <c r="E174" s="16">
        <f t="shared" si="202"/>
        <v>0.12863070539419086</v>
      </c>
      <c r="F174" s="18">
        <v>53</v>
      </c>
      <c r="G174" s="16">
        <f t="shared" si="202"/>
        <v>0.21991701244813278</v>
      </c>
      <c r="H174" s="18">
        <v>95</v>
      </c>
      <c r="I174" s="16">
        <f t="shared" si="202"/>
        <v>0.39419087136929459</v>
      </c>
      <c r="J174" s="48">
        <v>57</v>
      </c>
      <c r="K174" s="16">
        <f t="shared" si="202"/>
        <v>0.23651452282157676</v>
      </c>
      <c r="L174" s="18">
        <v>5</v>
      </c>
      <c r="M174" s="16">
        <f t="shared" si="206"/>
        <v>2.0746887966804978E-2</v>
      </c>
      <c r="N174" s="18">
        <f t="shared" si="209"/>
        <v>179</v>
      </c>
      <c r="O174" s="16">
        <f t="shared" si="212"/>
        <v>0.74273858921161828</v>
      </c>
      <c r="P174" s="32">
        <f t="shared" si="213"/>
        <v>9</v>
      </c>
    </row>
    <row r="175" spans="1:16" s="12" customFormat="1" ht="12">
      <c r="A175" s="36" t="s">
        <v>25</v>
      </c>
      <c r="B175" s="17">
        <v>242</v>
      </c>
      <c r="C175" s="30">
        <f t="shared" si="211"/>
        <v>242</v>
      </c>
      <c r="D175" s="18">
        <v>10</v>
      </c>
      <c r="E175" s="16">
        <f t="shared" si="202"/>
        <v>4.1322314049586778E-2</v>
      </c>
      <c r="F175" s="18">
        <v>50</v>
      </c>
      <c r="G175" s="16">
        <f t="shared" si="202"/>
        <v>0.20661157024793389</v>
      </c>
      <c r="H175" s="18">
        <v>133</v>
      </c>
      <c r="I175" s="16">
        <f t="shared" si="202"/>
        <v>0.54958677685950408</v>
      </c>
      <c r="J175" s="18">
        <v>48</v>
      </c>
      <c r="K175" s="16">
        <f t="shared" si="202"/>
        <v>0.19834710743801653</v>
      </c>
      <c r="L175" s="18">
        <v>1</v>
      </c>
      <c r="M175" s="16">
        <f t="shared" si="206"/>
        <v>4.1322314049586778E-3</v>
      </c>
      <c r="N175" s="18">
        <f t="shared" si="209"/>
        <v>193</v>
      </c>
      <c r="O175" s="16">
        <f t="shared" si="212"/>
        <v>0.7975206611570248</v>
      </c>
      <c r="P175" s="32">
        <f t="shared" si="213"/>
        <v>3</v>
      </c>
    </row>
    <row r="176" spans="1:16" s="12" customFormat="1" ht="12">
      <c r="A176" s="35" t="s">
        <v>26</v>
      </c>
      <c r="B176" s="17">
        <v>126</v>
      </c>
      <c r="C176" s="30">
        <f t="shared" si="211"/>
        <v>126</v>
      </c>
      <c r="D176" s="18">
        <v>5</v>
      </c>
      <c r="E176" s="16">
        <f t="shared" si="202"/>
        <v>3.968253968253968E-2</v>
      </c>
      <c r="F176" s="18">
        <v>22</v>
      </c>
      <c r="G176" s="16">
        <f t="shared" si="202"/>
        <v>0.17460317460317459</v>
      </c>
      <c r="H176" s="18">
        <v>22</v>
      </c>
      <c r="I176" s="16">
        <f t="shared" si="202"/>
        <v>0.17460317460317459</v>
      </c>
      <c r="J176" s="48">
        <v>66</v>
      </c>
      <c r="K176" s="16">
        <f t="shared" si="202"/>
        <v>0.52380952380952384</v>
      </c>
      <c r="L176" s="18">
        <v>11</v>
      </c>
      <c r="M176" s="16">
        <f t="shared" si="206"/>
        <v>8.7301587301587297E-2</v>
      </c>
      <c r="N176" s="18">
        <f t="shared" si="209"/>
        <v>49</v>
      </c>
      <c r="O176" s="16">
        <f t="shared" si="212"/>
        <v>0.3888888888888889</v>
      </c>
      <c r="P176" s="32">
        <f t="shared" si="213"/>
        <v>14</v>
      </c>
    </row>
    <row r="177" spans="1:16" s="12" customFormat="1" ht="12">
      <c r="A177" s="35" t="s">
        <v>27</v>
      </c>
      <c r="B177" s="33">
        <v>149</v>
      </c>
      <c r="C177" s="30">
        <f t="shared" si="211"/>
        <v>149</v>
      </c>
      <c r="D177" s="18">
        <v>11</v>
      </c>
      <c r="E177" s="16">
        <f t="shared" si="202"/>
        <v>7.3825503355704702E-2</v>
      </c>
      <c r="F177" s="18">
        <v>19</v>
      </c>
      <c r="G177" s="16">
        <f t="shared" si="202"/>
        <v>0.12751677852348994</v>
      </c>
      <c r="H177" s="18">
        <v>48</v>
      </c>
      <c r="I177" s="16">
        <f t="shared" si="202"/>
        <v>0.32214765100671139</v>
      </c>
      <c r="J177" s="18">
        <v>52</v>
      </c>
      <c r="K177" s="16">
        <f t="shared" si="202"/>
        <v>0.34899328859060402</v>
      </c>
      <c r="L177" s="18">
        <v>19</v>
      </c>
      <c r="M177" s="16">
        <f t="shared" si="206"/>
        <v>0.12751677852348994</v>
      </c>
      <c r="N177" s="18">
        <f t="shared" si="209"/>
        <v>78</v>
      </c>
      <c r="O177" s="16">
        <f t="shared" si="212"/>
        <v>0.52348993288590606</v>
      </c>
      <c r="P177" s="32">
        <f t="shared" si="213"/>
        <v>13</v>
      </c>
    </row>
    <row r="178" spans="1:16" s="12" customFormat="1" ht="12">
      <c r="A178" s="35" t="s">
        <v>28</v>
      </c>
      <c r="B178" s="47">
        <v>75</v>
      </c>
      <c r="C178" s="30">
        <f t="shared" si="211"/>
        <v>75</v>
      </c>
      <c r="D178" s="18">
        <v>1</v>
      </c>
      <c r="E178" s="16">
        <f t="shared" si="202"/>
        <v>1.3333333333333334E-2</v>
      </c>
      <c r="F178" s="18">
        <v>18</v>
      </c>
      <c r="G178" s="16">
        <f t="shared" si="202"/>
        <v>0.24</v>
      </c>
      <c r="H178" s="18">
        <v>22</v>
      </c>
      <c r="I178" s="16">
        <f t="shared" si="202"/>
        <v>0.29333333333333333</v>
      </c>
      <c r="J178" s="48">
        <v>23</v>
      </c>
      <c r="K178" s="16">
        <f t="shared" si="202"/>
        <v>0.30666666666666664</v>
      </c>
      <c r="L178" s="18">
        <v>11</v>
      </c>
      <c r="M178" s="16">
        <f t="shared" si="206"/>
        <v>0.14666666666666667</v>
      </c>
      <c r="N178" s="18">
        <f t="shared" si="209"/>
        <v>41</v>
      </c>
      <c r="O178" s="16">
        <f t="shared" si="212"/>
        <v>0.54666666666666663</v>
      </c>
      <c r="P178" s="32">
        <f t="shared" si="213"/>
        <v>12</v>
      </c>
    </row>
    <row r="179" spans="1:16" s="12" customFormat="1" ht="12">
      <c r="A179" s="35" t="s">
        <v>29</v>
      </c>
      <c r="B179" s="17">
        <v>131</v>
      </c>
      <c r="C179" s="30">
        <v>131</v>
      </c>
      <c r="D179" s="18">
        <v>12</v>
      </c>
      <c r="E179" s="16">
        <f t="shared" si="202"/>
        <v>9.1603053435114504E-2</v>
      </c>
      <c r="F179" s="18">
        <v>34</v>
      </c>
      <c r="G179" s="16">
        <f t="shared" si="202"/>
        <v>0.25954198473282442</v>
      </c>
      <c r="H179" s="18">
        <v>57</v>
      </c>
      <c r="I179" s="16">
        <f t="shared" si="202"/>
        <v>0.4351145038167939</v>
      </c>
      <c r="J179" s="48">
        <v>21</v>
      </c>
      <c r="K179" s="16">
        <f t="shared" si="202"/>
        <v>0.16030534351145037</v>
      </c>
      <c r="L179" s="18">
        <v>7</v>
      </c>
      <c r="M179" s="16">
        <f t="shared" si="206"/>
        <v>5.3435114503816793E-2</v>
      </c>
      <c r="N179" s="18">
        <f t="shared" si="209"/>
        <v>103</v>
      </c>
      <c r="O179" s="16">
        <f t="shared" si="212"/>
        <v>0.7862595419847328</v>
      </c>
      <c r="P179" s="32">
        <f t="shared" si="213"/>
        <v>5</v>
      </c>
    </row>
    <row r="180" spans="1:16" s="12" customFormat="1" ht="12">
      <c r="A180" s="35" t="s">
        <v>30</v>
      </c>
      <c r="B180" s="17">
        <v>311</v>
      </c>
      <c r="C180" s="30">
        <f t="shared" si="211"/>
        <v>311</v>
      </c>
      <c r="D180" s="18">
        <v>77</v>
      </c>
      <c r="E180" s="16">
        <f t="shared" si="202"/>
        <v>0.24758842443729903</v>
      </c>
      <c r="F180" s="18">
        <v>80</v>
      </c>
      <c r="G180" s="16">
        <f t="shared" si="202"/>
        <v>0.25723472668810288</v>
      </c>
      <c r="H180" s="18">
        <v>67</v>
      </c>
      <c r="I180" s="16">
        <f t="shared" si="202"/>
        <v>0.21543408360128619</v>
      </c>
      <c r="J180" s="42">
        <v>68</v>
      </c>
      <c r="K180" s="16">
        <f t="shared" si="202"/>
        <v>0.21864951768488747</v>
      </c>
      <c r="L180" s="18">
        <v>19</v>
      </c>
      <c r="M180" s="16">
        <f t="shared" si="206"/>
        <v>6.1093247588424437E-2</v>
      </c>
      <c r="N180" s="18">
        <f t="shared" si="209"/>
        <v>224</v>
      </c>
      <c r="O180" s="16">
        <f t="shared" si="212"/>
        <v>0.72025723472668812</v>
      </c>
      <c r="P180" s="32">
        <f t="shared" si="213"/>
        <v>10</v>
      </c>
    </row>
    <row r="181" spans="1:16" s="12" customFormat="1" ht="12">
      <c r="A181" s="35" t="s">
        <v>31</v>
      </c>
      <c r="B181" s="17">
        <v>85</v>
      </c>
      <c r="C181" s="30">
        <f t="shared" si="211"/>
        <v>85</v>
      </c>
      <c r="D181" s="18">
        <v>6</v>
      </c>
      <c r="E181" s="16">
        <f t="shared" si="202"/>
        <v>7.0588235294117646E-2</v>
      </c>
      <c r="F181" s="18">
        <v>19</v>
      </c>
      <c r="G181" s="16">
        <f t="shared" si="202"/>
        <v>0.22352941176470589</v>
      </c>
      <c r="H181" s="18">
        <v>40</v>
      </c>
      <c r="I181" s="16">
        <f t="shared" si="202"/>
        <v>0.47058823529411764</v>
      </c>
      <c r="J181" s="18">
        <v>20</v>
      </c>
      <c r="K181" s="16">
        <f t="shared" si="202"/>
        <v>0.23529411764705882</v>
      </c>
      <c r="L181" s="18"/>
      <c r="M181" s="16">
        <f t="shared" si="206"/>
        <v>0</v>
      </c>
      <c r="N181" s="18">
        <f t="shared" si="209"/>
        <v>65</v>
      </c>
      <c r="O181" s="16">
        <f t="shared" si="212"/>
        <v>0.76470588235294112</v>
      </c>
      <c r="P181" s="32">
        <f t="shared" si="213"/>
        <v>8</v>
      </c>
    </row>
    <row r="182" spans="1:16" s="12" customFormat="1" ht="12">
      <c r="A182" s="35" t="s">
        <v>32</v>
      </c>
      <c r="B182" s="33">
        <v>39</v>
      </c>
      <c r="C182" s="30">
        <f t="shared" si="211"/>
        <v>39</v>
      </c>
      <c r="D182" s="18">
        <v>0</v>
      </c>
      <c r="E182" s="16">
        <f t="shared" si="202"/>
        <v>0</v>
      </c>
      <c r="F182" s="18">
        <v>15</v>
      </c>
      <c r="G182" s="16">
        <f t="shared" si="202"/>
        <v>0.38461538461538464</v>
      </c>
      <c r="H182" s="18">
        <v>16</v>
      </c>
      <c r="I182" s="16">
        <f t="shared" si="202"/>
        <v>0.41025641025641024</v>
      </c>
      <c r="J182" s="18">
        <v>8</v>
      </c>
      <c r="K182" s="16">
        <f t="shared" si="202"/>
        <v>0.20512820512820512</v>
      </c>
      <c r="L182" s="18">
        <v>0</v>
      </c>
      <c r="M182" s="16">
        <f t="shared" si="206"/>
        <v>0</v>
      </c>
      <c r="N182" s="18">
        <f t="shared" si="209"/>
        <v>31</v>
      </c>
      <c r="O182" s="16">
        <f t="shared" si="212"/>
        <v>0.79487179487179482</v>
      </c>
      <c r="P182" s="32">
        <f t="shared" si="213"/>
        <v>4</v>
      </c>
    </row>
    <row r="183" spans="1:16" s="46" customFormat="1">
      <c r="A183" s="29" t="s">
        <v>35</v>
      </c>
      <c r="B183" s="29">
        <f>SUM(B169:B182)</f>
        <v>3365</v>
      </c>
      <c r="C183" s="34">
        <f t="shared" si="211"/>
        <v>3365</v>
      </c>
      <c r="D183" s="29">
        <f>SUM(D169:D182)</f>
        <v>652</v>
      </c>
      <c r="E183" s="31">
        <f t="shared" si="202"/>
        <v>0.19375928677563151</v>
      </c>
      <c r="F183" s="29">
        <f>SUM(F169:F182)</f>
        <v>875</v>
      </c>
      <c r="G183" s="31">
        <f t="shared" si="202"/>
        <v>0.26002971768202082</v>
      </c>
      <c r="H183" s="29">
        <f>SUM(H169:H182)</f>
        <v>1029</v>
      </c>
      <c r="I183" s="31">
        <f t="shared" si="202"/>
        <v>0.30579494799405649</v>
      </c>
      <c r="J183" s="29">
        <f>SUM(J169:J182)</f>
        <v>685</v>
      </c>
      <c r="K183" s="31">
        <f t="shared" si="202"/>
        <v>0.20356612184249628</v>
      </c>
      <c r="L183" s="29">
        <f>SUM(L169:L182)</f>
        <v>124</v>
      </c>
      <c r="M183" s="31">
        <f t="shared" si="206"/>
        <v>3.6849925705794949E-2</v>
      </c>
      <c r="N183" s="20">
        <f t="shared" si="209"/>
        <v>2556</v>
      </c>
      <c r="O183" s="31">
        <f t="shared" ref="O183:O197" si="214">N183/$C183</f>
        <v>0.75958395245170873</v>
      </c>
      <c r="P183" s="37"/>
    </row>
    <row r="184" spans="1:16" s="12" customFormat="1" ht="12">
      <c r="A184" s="35" t="s">
        <v>19</v>
      </c>
      <c r="B184" s="47">
        <v>515</v>
      </c>
      <c r="C184" s="30">
        <f t="shared" si="211"/>
        <v>515</v>
      </c>
      <c r="D184" s="18">
        <v>278</v>
      </c>
      <c r="E184" s="16">
        <f t="shared" si="202"/>
        <v>0.53980582524271847</v>
      </c>
      <c r="F184" s="18">
        <v>120</v>
      </c>
      <c r="G184" s="16">
        <f t="shared" si="202"/>
        <v>0.23300970873786409</v>
      </c>
      <c r="H184" s="18">
        <v>91</v>
      </c>
      <c r="I184" s="16">
        <f t="shared" si="202"/>
        <v>0.1766990291262136</v>
      </c>
      <c r="J184" s="48">
        <v>26</v>
      </c>
      <c r="K184" s="16">
        <f t="shared" si="202"/>
        <v>5.0485436893203881E-2</v>
      </c>
      <c r="L184" s="18">
        <v>0</v>
      </c>
      <c r="M184" s="16">
        <f t="shared" si="206"/>
        <v>0</v>
      </c>
      <c r="N184" s="18">
        <f t="shared" si="209"/>
        <v>489</v>
      </c>
      <c r="O184" s="16">
        <f t="shared" si="214"/>
        <v>0.94951456310679616</v>
      </c>
      <c r="P184" s="32">
        <f>RANK(O184,O$184:O$197,0)</f>
        <v>2</v>
      </c>
    </row>
    <row r="185" spans="1:16" s="12" customFormat="1" ht="12">
      <c r="A185" s="35" t="s">
        <v>20</v>
      </c>
      <c r="B185" s="33">
        <v>434</v>
      </c>
      <c r="C185" s="30">
        <f t="shared" si="211"/>
        <v>434</v>
      </c>
      <c r="D185" s="18">
        <v>150</v>
      </c>
      <c r="E185" s="16">
        <f t="shared" si="202"/>
        <v>0.34562211981566821</v>
      </c>
      <c r="F185" s="18">
        <v>144</v>
      </c>
      <c r="G185" s="16">
        <f t="shared" si="202"/>
        <v>0.33179723502304148</v>
      </c>
      <c r="H185" s="18">
        <v>99</v>
      </c>
      <c r="I185" s="16">
        <f t="shared" si="202"/>
        <v>0.22811059907834103</v>
      </c>
      <c r="J185" s="18">
        <v>40</v>
      </c>
      <c r="K185" s="16">
        <f t="shared" si="202"/>
        <v>9.2165898617511524E-2</v>
      </c>
      <c r="L185" s="18">
        <v>1</v>
      </c>
      <c r="M185" s="16">
        <f t="shared" si="206"/>
        <v>2.304147465437788E-3</v>
      </c>
      <c r="N185" s="18">
        <f t="shared" si="209"/>
        <v>393</v>
      </c>
      <c r="O185" s="16">
        <f t="shared" si="214"/>
        <v>0.90552995391705071</v>
      </c>
      <c r="P185" s="32">
        <f t="shared" ref="P185:P197" si="215">RANK(O185,O$184:O$197,0)</f>
        <v>3</v>
      </c>
    </row>
    <row r="186" spans="1:16" s="12" customFormat="1" ht="12">
      <c r="A186" s="35" t="s">
        <v>21</v>
      </c>
      <c r="B186" s="17">
        <v>235</v>
      </c>
      <c r="C186" s="30">
        <f t="shared" si="211"/>
        <v>235</v>
      </c>
      <c r="D186" s="18">
        <v>59</v>
      </c>
      <c r="E186" s="16">
        <f t="shared" si="202"/>
        <v>0.25106382978723402</v>
      </c>
      <c r="F186" s="18">
        <v>60</v>
      </c>
      <c r="G186" s="16">
        <f t="shared" si="202"/>
        <v>0.25531914893617019</v>
      </c>
      <c r="H186" s="18">
        <v>60</v>
      </c>
      <c r="I186" s="16">
        <f t="shared" si="202"/>
        <v>0.25531914893617019</v>
      </c>
      <c r="J186" s="48">
        <v>54</v>
      </c>
      <c r="K186" s="16">
        <f t="shared" si="202"/>
        <v>0.22978723404255319</v>
      </c>
      <c r="L186" s="18">
        <v>2</v>
      </c>
      <c r="M186" s="16">
        <f t="shared" si="206"/>
        <v>8.5106382978723406E-3</v>
      </c>
      <c r="N186" s="18">
        <f t="shared" si="209"/>
        <v>179</v>
      </c>
      <c r="O186" s="16">
        <f t="shared" si="214"/>
        <v>0.76170212765957446</v>
      </c>
      <c r="P186" s="32">
        <f t="shared" si="215"/>
        <v>10</v>
      </c>
    </row>
    <row r="187" spans="1:16" s="12" customFormat="1" ht="12">
      <c r="A187" s="35" t="s">
        <v>22</v>
      </c>
      <c r="B187" s="17">
        <v>276</v>
      </c>
      <c r="C187" s="30">
        <f t="shared" si="211"/>
        <v>276</v>
      </c>
      <c r="D187" s="18">
        <v>44</v>
      </c>
      <c r="E187" s="16">
        <f t="shared" si="202"/>
        <v>0.15942028985507245</v>
      </c>
      <c r="F187" s="18">
        <v>78</v>
      </c>
      <c r="G187" s="16">
        <f t="shared" si="202"/>
        <v>0.28260869565217389</v>
      </c>
      <c r="H187" s="18">
        <v>78</v>
      </c>
      <c r="I187" s="16">
        <f t="shared" si="202"/>
        <v>0.28260869565217389</v>
      </c>
      <c r="J187" s="18">
        <v>76</v>
      </c>
      <c r="K187" s="16">
        <f t="shared" si="202"/>
        <v>0.27536231884057971</v>
      </c>
      <c r="L187" s="18"/>
      <c r="M187" s="16">
        <f t="shared" si="206"/>
        <v>0</v>
      </c>
      <c r="N187" s="18">
        <f t="shared" si="209"/>
        <v>200</v>
      </c>
      <c r="O187" s="16">
        <f t="shared" si="214"/>
        <v>0.72463768115942029</v>
      </c>
      <c r="P187" s="32">
        <f t="shared" si="215"/>
        <v>12</v>
      </c>
    </row>
    <row r="188" spans="1:16" s="12" customFormat="1" ht="12">
      <c r="A188" s="35" t="s">
        <v>23</v>
      </c>
      <c r="B188" s="17">
        <v>213</v>
      </c>
      <c r="C188" s="30">
        <f t="shared" si="211"/>
        <v>213</v>
      </c>
      <c r="D188" s="18">
        <v>62</v>
      </c>
      <c r="E188" s="16">
        <f t="shared" si="202"/>
        <v>0.29107981220657275</v>
      </c>
      <c r="F188" s="18">
        <v>56</v>
      </c>
      <c r="G188" s="16">
        <f t="shared" si="202"/>
        <v>0.26291079812206575</v>
      </c>
      <c r="H188" s="18">
        <v>64</v>
      </c>
      <c r="I188" s="16">
        <f t="shared" si="202"/>
        <v>0.30046948356807512</v>
      </c>
      <c r="J188" s="42">
        <v>29</v>
      </c>
      <c r="K188" s="16">
        <f t="shared" si="202"/>
        <v>0.13615023474178403</v>
      </c>
      <c r="L188" s="18">
        <v>2</v>
      </c>
      <c r="M188" s="16">
        <f t="shared" si="206"/>
        <v>9.3896713615023476E-3</v>
      </c>
      <c r="N188" s="18">
        <f t="shared" si="209"/>
        <v>182</v>
      </c>
      <c r="O188" s="16">
        <f t="shared" si="214"/>
        <v>0.85446009389671362</v>
      </c>
      <c r="P188" s="32">
        <f t="shared" si="215"/>
        <v>5</v>
      </c>
    </row>
    <row r="189" spans="1:16" s="12" customFormat="1" ht="12">
      <c r="A189" s="36" t="s">
        <v>24</v>
      </c>
      <c r="B189" s="17">
        <v>175</v>
      </c>
      <c r="C189" s="30">
        <f t="shared" si="211"/>
        <v>175</v>
      </c>
      <c r="D189" s="18">
        <v>15</v>
      </c>
      <c r="E189" s="16">
        <f t="shared" si="202"/>
        <v>8.5714285714285715E-2</v>
      </c>
      <c r="F189" s="18">
        <v>77</v>
      </c>
      <c r="G189" s="16">
        <f t="shared" si="202"/>
        <v>0.44</v>
      </c>
      <c r="H189" s="18">
        <v>75</v>
      </c>
      <c r="I189" s="16">
        <f t="shared" si="202"/>
        <v>0.42857142857142855</v>
      </c>
      <c r="J189" s="48">
        <v>8</v>
      </c>
      <c r="K189" s="16">
        <f t="shared" si="202"/>
        <v>4.5714285714285714E-2</v>
      </c>
      <c r="L189" s="18"/>
      <c r="M189" s="16">
        <f t="shared" si="206"/>
        <v>0</v>
      </c>
      <c r="N189" s="18">
        <f t="shared" si="209"/>
        <v>167</v>
      </c>
      <c r="O189" s="16">
        <f t="shared" si="214"/>
        <v>0.95428571428571429</v>
      </c>
      <c r="P189" s="32">
        <f t="shared" si="215"/>
        <v>1</v>
      </c>
    </row>
    <row r="190" spans="1:16" s="12" customFormat="1" ht="12">
      <c r="A190" s="36" t="s">
        <v>25</v>
      </c>
      <c r="B190" s="17">
        <v>200</v>
      </c>
      <c r="C190" s="30">
        <f t="shared" si="211"/>
        <v>200</v>
      </c>
      <c r="D190" s="18">
        <v>7</v>
      </c>
      <c r="E190" s="16">
        <f t="shared" si="202"/>
        <v>3.5000000000000003E-2</v>
      </c>
      <c r="F190" s="18">
        <v>48</v>
      </c>
      <c r="G190" s="16">
        <f t="shared" si="202"/>
        <v>0.24</v>
      </c>
      <c r="H190" s="18">
        <v>105</v>
      </c>
      <c r="I190" s="16">
        <f t="shared" si="202"/>
        <v>0.52500000000000002</v>
      </c>
      <c r="J190" s="18">
        <v>40</v>
      </c>
      <c r="K190" s="16">
        <f t="shared" si="202"/>
        <v>0.2</v>
      </c>
      <c r="L190" s="18">
        <v>0</v>
      </c>
      <c r="M190" s="16">
        <f t="shared" si="206"/>
        <v>0</v>
      </c>
      <c r="N190" s="18">
        <f t="shared" si="209"/>
        <v>160</v>
      </c>
      <c r="O190" s="16">
        <f t="shared" si="214"/>
        <v>0.8</v>
      </c>
      <c r="P190" s="32">
        <f t="shared" si="215"/>
        <v>8</v>
      </c>
    </row>
    <row r="191" spans="1:16" s="12" customFormat="1" ht="12">
      <c r="A191" s="35" t="s">
        <v>26</v>
      </c>
      <c r="B191" s="17">
        <v>90</v>
      </c>
      <c r="C191" s="30">
        <f t="shared" si="211"/>
        <v>90</v>
      </c>
      <c r="D191" s="18">
        <v>11</v>
      </c>
      <c r="E191" s="16">
        <f t="shared" si="202"/>
        <v>0.12222222222222222</v>
      </c>
      <c r="F191" s="18">
        <v>15</v>
      </c>
      <c r="G191" s="16">
        <f t="shared" si="202"/>
        <v>0.16666666666666666</v>
      </c>
      <c r="H191" s="18">
        <v>48</v>
      </c>
      <c r="I191" s="16">
        <f t="shared" si="202"/>
        <v>0.53333333333333333</v>
      </c>
      <c r="J191" s="48">
        <v>16</v>
      </c>
      <c r="K191" s="16">
        <f t="shared" si="202"/>
        <v>0.17777777777777778</v>
      </c>
      <c r="L191" s="18">
        <v>0</v>
      </c>
      <c r="M191" s="16">
        <f t="shared" si="206"/>
        <v>0</v>
      </c>
      <c r="N191" s="18">
        <f t="shared" si="209"/>
        <v>74</v>
      </c>
      <c r="O191" s="16">
        <f t="shared" si="214"/>
        <v>0.82222222222222219</v>
      </c>
      <c r="P191" s="32">
        <f t="shared" si="215"/>
        <v>7</v>
      </c>
    </row>
    <row r="192" spans="1:16" s="12" customFormat="1" ht="12">
      <c r="A192" s="35" t="s">
        <v>27</v>
      </c>
      <c r="B192" s="33">
        <v>95</v>
      </c>
      <c r="C192" s="30">
        <f t="shared" si="211"/>
        <v>95</v>
      </c>
      <c r="D192" s="18">
        <v>10</v>
      </c>
      <c r="E192" s="16">
        <f t="shared" si="202"/>
        <v>0.10526315789473684</v>
      </c>
      <c r="F192" s="18">
        <v>25</v>
      </c>
      <c r="G192" s="16">
        <f t="shared" si="202"/>
        <v>0.26315789473684209</v>
      </c>
      <c r="H192" s="18">
        <v>33</v>
      </c>
      <c r="I192" s="16">
        <f t="shared" si="202"/>
        <v>0.3473684210526316</v>
      </c>
      <c r="J192" s="18">
        <v>27</v>
      </c>
      <c r="K192" s="16">
        <f t="shared" si="202"/>
        <v>0.28421052631578947</v>
      </c>
      <c r="L192" s="18">
        <v>0</v>
      </c>
      <c r="M192" s="16">
        <f t="shared" si="206"/>
        <v>0</v>
      </c>
      <c r="N192" s="18">
        <f t="shared" si="209"/>
        <v>68</v>
      </c>
      <c r="O192" s="16">
        <f t="shared" si="214"/>
        <v>0.71578947368421053</v>
      </c>
      <c r="P192" s="32">
        <f t="shared" si="215"/>
        <v>13</v>
      </c>
    </row>
    <row r="193" spans="1:16" s="12" customFormat="1" ht="12">
      <c r="A193" s="35" t="s">
        <v>28</v>
      </c>
      <c r="B193" s="47">
        <f>D193+F193+H193+J193+L193</f>
        <v>41</v>
      </c>
      <c r="C193" s="30">
        <f t="shared" si="211"/>
        <v>41</v>
      </c>
      <c r="D193" s="18">
        <v>4</v>
      </c>
      <c r="E193" s="16">
        <f t="shared" si="202"/>
        <v>9.7560975609756101E-2</v>
      </c>
      <c r="F193" s="18">
        <v>3</v>
      </c>
      <c r="G193" s="16">
        <f t="shared" si="202"/>
        <v>7.3170731707317069E-2</v>
      </c>
      <c r="H193" s="18">
        <v>18</v>
      </c>
      <c r="I193" s="16">
        <f t="shared" si="202"/>
        <v>0.43902439024390244</v>
      </c>
      <c r="J193" s="48">
        <v>16</v>
      </c>
      <c r="K193" s="16">
        <f t="shared" si="202"/>
        <v>0.3902439024390244</v>
      </c>
      <c r="L193" s="18">
        <v>0</v>
      </c>
      <c r="M193" s="16">
        <f t="shared" si="206"/>
        <v>0</v>
      </c>
      <c r="N193" s="18">
        <f t="shared" si="209"/>
        <v>25</v>
      </c>
      <c r="O193" s="16">
        <f t="shared" si="214"/>
        <v>0.6097560975609756</v>
      </c>
      <c r="P193" s="32">
        <f t="shared" si="215"/>
        <v>14</v>
      </c>
    </row>
    <row r="194" spans="1:16" s="12" customFormat="1" ht="12">
      <c r="A194" s="35" t="s">
        <v>29</v>
      </c>
      <c r="B194" s="17">
        <v>95</v>
      </c>
      <c r="C194" s="30">
        <v>95</v>
      </c>
      <c r="D194" s="18">
        <v>7</v>
      </c>
      <c r="E194" s="16">
        <f t="shared" si="202"/>
        <v>7.3684210526315783E-2</v>
      </c>
      <c r="F194" s="18">
        <v>26</v>
      </c>
      <c r="G194" s="16">
        <f t="shared" si="202"/>
        <v>0.27368421052631581</v>
      </c>
      <c r="H194" s="18">
        <v>48</v>
      </c>
      <c r="I194" s="16">
        <f t="shared" si="202"/>
        <v>0.50526315789473686</v>
      </c>
      <c r="J194" s="48">
        <v>14</v>
      </c>
      <c r="K194" s="16">
        <f t="shared" si="202"/>
        <v>0.14736842105263157</v>
      </c>
      <c r="L194" s="18"/>
      <c r="M194" s="16">
        <f t="shared" si="206"/>
        <v>0</v>
      </c>
      <c r="N194" s="18">
        <f t="shared" si="209"/>
        <v>81</v>
      </c>
      <c r="O194" s="16">
        <f t="shared" si="214"/>
        <v>0.85263157894736841</v>
      </c>
      <c r="P194" s="32">
        <f t="shared" si="215"/>
        <v>6</v>
      </c>
    </row>
    <row r="195" spans="1:16" s="12" customFormat="1" ht="12">
      <c r="A195" s="35" t="s">
        <v>30</v>
      </c>
      <c r="B195" s="17">
        <v>209</v>
      </c>
      <c r="C195" s="30">
        <f t="shared" si="211"/>
        <v>209</v>
      </c>
      <c r="D195" s="18">
        <v>37</v>
      </c>
      <c r="E195" s="16">
        <f t="shared" si="202"/>
        <v>0.17703349282296652</v>
      </c>
      <c r="F195" s="18">
        <v>48</v>
      </c>
      <c r="G195" s="16">
        <f t="shared" si="202"/>
        <v>0.22966507177033493</v>
      </c>
      <c r="H195" s="18">
        <v>77</v>
      </c>
      <c r="I195" s="16">
        <f t="shared" si="202"/>
        <v>0.36842105263157893</v>
      </c>
      <c r="J195" s="42">
        <v>44</v>
      </c>
      <c r="K195" s="16">
        <f t="shared" si="202"/>
        <v>0.21052631578947367</v>
      </c>
      <c r="L195" s="18">
        <v>3</v>
      </c>
      <c r="M195" s="16">
        <f t="shared" si="206"/>
        <v>1.4354066985645933E-2</v>
      </c>
      <c r="N195" s="18">
        <f t="shared" si="209"/>
        <v>162</v>
      </c>
      <c r="O195" s="16">
        <f t="shared" si="214"/>
        <v>0.77511961722488043</v>
      </c>
      <c r="P195" s="32">
        <f t="shared" si="215"/>
        <v>9</v>
      </c>
    </row>
    <row r="196" spans="1:16" s="12" customFormat="1" ht="12">
      <c r="A196" s="35" t="s">
        <v>31</v>
      </c>
      <c r="B196" s="17">
        <v>115</v>
      </c>
      <c r="C196" s="30">
        <f t="shared" si="211"/>
        <v>115</v>
      </c>
      <c r="D196" s="18">
        <v>5</v>
      </c>
      <c r="E196" s="16">
        <f t="shared" si="202"/>
        <v>4.3478260869565216E-2</v>
      </c>
      <c r="F196" s="18">
        <v>24</v>
      </c>
      <c r="G196" s="16">
        <f t="shared" si="202"/>
        <v>0.20869565217391303</v>
      </c>
      <c r="H196" s="18">
        <v>73</v>
      </c>
      <c r="I196" s="16">
        <f t="shared" si="202"/>
        <v>0.63478260869565217</v>
      </c>
      <c r="J196" s="18">
        <v>13</v>
      </c>
      <c r="K196" s="16">
        <f t="shared" si="202"/>
        <v>0.11304347826086956</v>
      </c>
      <c r="L196" s="18"/>
      <c r="M196" s="16">
        <f t="shared" si="206"/>
        <v>0</v>
      </c>
      <c r="N196" s="18">
        <f t="shared" si="209"/>
        <v>102</v>
      </c>
      <c r="O196" s="16">
        <f t="shared" si="214"/>
        <v>0.88695652173913042</v>
      </c>
      <c r="P196" s="32">
        <f t="shared" si="215"/>
        <v>4</v>
      </c>
    </row>
    <row r="197" spans="1:16" s="12" customFormat="1" ht="12">
      <c r="A197" s="35" t="s">
        <v>32</v>
      </c>
      <c r="B197" s="33">
        <v>56</v>
      </c>
      <c r="C197" s="30">
        <f t="shared" si="211"/>
        <v>56</v>
      </c>
      <c r="D197" s="18">
        <v>0</v>
      </c>
      <c r="E197" s="16">
        <f t="shared" si="202"/>
        <v>0</v>
      </c>
      <c r="F197" s="18">
        <v>11</v>
      </c>
      <c r="G197" s="16">
        <f t="shared" si="202"/>
        <v>0.19642857142857142</v>
      </c>
      <c r="H197" s="18">
        <v>30</v>
      </c>
      <c r="I197" s="16">
        <f t="shared" si="202"/>
        <v>0.5357142857142857</v>
      </c>
      <c r="J197" s="18">
        <v>15</v>
      </c>
      <c r="K197" s="16">
        <f t="shared" si="202"/>
        <v>0.26785714285714285</v>
      </c>
      <c r="L197" s="18">
        <v>0</v>
      </c>
      <c r="M197" s="16">
        <f t="shared" si="206"/>
        <v>0</v>
      </c>
      <c r="N197" s="18">
        <f>SUM(D197,F197,H197)</f>
        <v>41</v>
      </c>
      <c r="O197" s="16">
        <f t="shared" si="214"/>
        <v>0.7321428571428571</v>
      </c>
      <c r="P197" s="32">
        <f t="shared" si="215"/>
        <v>11</v>
      </c>
    </row>
    <row r="198" spans="1:16" s="46" customFormat="1">
      <c r="A198" s="29" t="s">
        <v>36</v>
      </c>
      <c r="B198" s="29">
        <f>SUM(B184:B197)</f>
        <v>2749</v>
      </c>
      <c r="C198" s="34">
        <f t="shared" si="211"/>
        <v>2749</v>
      </c>
      <c r="D198" s="29">
        <f>SUM(D184:D197)</f>
        <v>689</v>
      </c>
      <c r="E198" s="31">
        <f t="shared" si="202"/>
        <v>0.25063659512550018</v>
      </c>
      <c r="F198" s="29">
        <f>SUM(F184:F197)</f>
        <v>735</v>
      </c>
      <c r="G198" s="31">
        <f t="shared" si="202"/>
        <v>0.26736995271007641</v>
      </c>
      <c r="H198" s="29">
        <f>SUM(H184:H197)</f>
        <v>899</v>
      </c>
      <c r="I198" s="31">
        <f t="shared" si="202"/>
        <v>0.32702801018552202</v>
      </c>
      <c r="J198" s="29">
        <f>SUM(J184:J197)</f>
        <v>418</v>
      </c>
      <c r="K198" s="31">
        <f t="shared" si="202"/>
        <v>0.15205529283375774</v>
      </c>
      <c r="L198" s="29">
        <f>SUM(L184:L197)</f>
        <v>8</v>
      </c>
      <c r="M198" s="31">
        <f t="shared" si="206"/>
        <v>2.9101491451436886E-3</v>
      </c>
      <c r="N198" s="20">
        <f>SUM(D198,F198,H198)</f>
        <v>2323</v>
      </c>
      <c r="O198" s="31">
        <f>N198/$C198</f>
        <v>0.84503455802109861</v>
      </c>
      <c r="P198" s="37"/>
    </row>
    <row r="199" spans="1:16" s="46" customFormat="1">
      <c r="A199" s="20" t="s">
        <v>1</v>
      </c>
      <c r="B199" s="29">
        <f>B153+B168+B183+B198</f>
        <v>14221</v>
      </c>
      <c r="C199" s="34">
        <f t="shared" si="211"/>
        <v>14221</v>
      </c>
      <c r="D199" s="29">
        <f>D153+D168+D183+D198</f>
        <v>3755</v>
      </c>
      <c r="E199" s="31">
        <f t="shared" si="202"/>
        <v>0.26404612896420787</v>
      </c>
      <c r="F199" s="29">
        <f>F153+F168+F183+F198</f>
        <v>3575</v>
      </c>
      <c r="G199" s="31">
        <f t="shared" si="202"/>
        <v>0.25138879122424584</v>
      </c>
      <c r="H199" s="29">
        <f>H153+H168+H183+H198</f>
        <v>4016</v>
      </c>
      <c r="I199" s="31">
        <f t="shared" si="202"/>
        <v>0.28239926868715282</v>
      </c>
      <c r="J199" s="29">
        <f>J153+J168+J183+J198</f>
        <v>2392</v>
      </c>
      <c r="K199" s="31">
        <f t="shared" si="202"/>
        <v>0.16820195485549538</v>
      </c>
      <c r="L199" s="29">
        <f>L153+L168+L183+L198</f>
        <v>483</v>
      </c>
      <c r="M199" s="31">
        <f t="shared" si="206"/>
        <v>3.3963856268898106E-2</v>
      </c>
      <c r="N199" s="29">
        <f>N153+N168+N183+N198</f>
        <v>11346</v>
      </c>
      <c r="O199" s="31">
        <f>N199/$C199</f>
        <v>0.79783418887560653</v>
      </c>
      <c r="P199" s="20"/>
    </row>
  </sheetData>
  <mergeCells count="27">
    <mergeCell ref="J137:K137"/>
    <mergeCell ref="L137:M137"/>
    <mergeCell ref="N137:P137"/>
    <mergeCell ref="A137:A138"/>
    <mergeCell ref="B137:B138"/>
    <mergeCell ref="C137:C138"/>
    <mergeCell ref="D137:E137"/>
    <mergeCell ref="F137:G137"/>
    <mergeCell ref="H137:I137"/>
    <mergeCell ref="J70:K70"/>
    <mergeCell ref="L70:M70"/>
    <mergeCell ref="N70:P70"/>
    <mergeCell ref="A70:A71"/>
    <mergeCell ref="B70:B71"/>
    <mergeCell ref="C70:C71"/>
    <mergeCell ref="D70:E70"/>
    <mergeCell ref="F70:G70"/>
    <mergeCell ref="H70:I70"/>
    <mergeCell ref="J4:K4"/>
    <mergeCell ref="L4:M4"/>
    <mergeCell ref="N4:P4"/>
    <mergeCell ref="A4:A5"/>
    <mergeCell ref="B4:B5"/>
    <mergeCell ref="C4:C5"/>
    <mergeCell ref="D4:E4"/>
    <mergeCell ref="F4:G4"/>
    <mergeCell ref="H4:I4"/>
  </mergeCells>
  <pageMargins left="0.47244094488188981" right="0.35433070866141736" top="0.47244094488188981" bottom="0.23622047244094491" header="0.31496062992125984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99"/>
  <sheetViews>
    <sheetView workbookViewId="0">
      <selection activeCell="E139" sqref="E139"/>
    </sheetView>
  </sheetViews>
  <sheetFormatPr defaultRowHeight="12.75"/>
  <cols>
    <col min="1" max="1" width="11.42578125" style="6" customWidth="1"/>
    <col min="2" max="2" width="8.28515625" style="6" customWidth="1"/>
    <col min="3" max="3" width="9.140625" style="6" customWidth="1"/>
    <col min="4" max="14" width="8.5703125" style="6" customWidth="1"/>
    <col min="15" max="15" width="8.5703125" style="7" customWidth="1"/>
    <col min="16" max="16" width="8.570312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57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8" customFormat="1" ht="12" customHeight="1">
      <c r="O3" s="9"/>
    </row>
    <row r="4" spans="1:16" s="11" customFormat="1" ht="13.5" customHeight="1">
      <c r="A4" s="65" t="s">
        <v>37</v>
      </c>
      <c r="B4" s="67" t="s">
        <v>14</v>
      </c>
      <c r="C4" s="67" t="s">
        <v>15</v>
      </c>
      <c r="D4" s="60" t="s">
        <v>4</v>
      </c>
      <c r="E4" s="61"/>
      <c r="F4" s="60" t="s">
        <v>5</v>
      </c>
      <c r="G4" s="61"/>
      <c r="H4" s="60" t="s">
        <v>0</v>
      </c>
      <c r="I4" s="61"/>
      <c r="J4" s="60" t="s">
        <v>12</v>
      </c>
      <c r="K4" s="61"/>
      <c r="L4" s="60" t="s">
        <v>13</v>
      </c>
      <c r="M4" s="61"/>
      <c r="N4" s="62" t="s">
        <v>6</v>
      </c>
      <c r="O4" s="63"/>
      <c r="P4" s="64"/>
    </row>
    <row r="5" spans="1:16" s="12" customFormat="1" ht="12">
      <c r="A5" s="66"/>
      <c r="B5" s="68"/>
      <c r="C5" s="68"/>
      <c r="D5" s="18" t="s">
        <v>17</v>
      </c>
      <c r="E5" s="18" t="s">
        <v>3</v>
      </c>
      <c r="F5" s="18" t="s">
        <v>17</v>
      </c>
      <c r="G5" s="18" t="s">
        <v>3</v>
      </c>
      <c r="H5" s="18" t="s">
        <v>17</v>
      </c>
      <c r="I5" s="18" t="s">
        <v>3</v>
      </c>
      <c r="J5" s="18" t="s">
        <v>17</v>
      </c>
      <c r="K5" s="18" t="s">
        <v>3</v>
      </c>
      <c r="L5" s="18" t="s">
        <v>17</v>
      </c>
      <c r="M5" s="18" t="s">
        <v>3</v>
      </c>
      <c r="N5" s="18" t="s">
        <v>2</v>
      </c>
      <c r="O5" s="19" t="s">
        <v>3</v>
      </c>
      <c r="P5" s="18" t="s">
        <v>7</v>
      </c>
    </row>
    <row r="6" spans="1:16" s="12" customFormat="1" ht="12">
      <c r="A6" s="35" t="s">
        <v>19</v>
      </c>
      <c r="B6" s="47">
        <v>518</v>
      </c>
      <c r="C6" s="30">
        <v>518</v>
      </c>
      <c r="D6" s="18">
        <v>312</v>
      </c>
      <c r="E6" s="16">
        <f>D6/$C6</f>
        <v>0.60231660231660233</v>
      </c>
      <c r="F6" s="18">
        <v>127</v>
      </c>
      <c r="G6" s="16">
        <f>F6/$C6</f>
        <v>0.24517374517374518</v>
      </c>
      <c r="H6" s="18">
        <v>73</v>
      </c>
      <c r="I6" s="16">
        <f>H6/$C6</f>
        <v>0.14092664092664092</v>
      </c>
      <c r="J6" s="48">
        <v>6</v>
      </c>
      <c r="K6" s="16">
        <f>J6/$C6</f>
        <v>1.1583011583011582E-2</v>
      </c>
      <c r="L6" s="49">
        <v>0</v>
      </c>
      <c r="M6" s="16">
        <f>L6/$C6</f>
        <v>0</v>
      </c>
      <c r="N6" s="18">
        <f>SUM(D6,F6,H6)</f>
        <v>512</v>
      </c>
      <c r="O6" s="16">
        <f>N6/$C6</f>
        <v>0.98841698841698844</v>
      </c>
      <c r="P6" s="32">
        <f>RANK(O6,O$6:O$19,0)</f>
        <v>1</v>
      </c>
    </row>
    <row r="7" spans="1:16" s="12" customFormat="1" ht="12">
      <c r="A7" s="35" t="s">
        <v>20</v>
      </c>
      <c r="B7" s="33">
        <v>490</v>
      </c>
      <c r="C7" s="30">
        <f t="shared" ref="C7:C64" si="0">SUM(D7,F7,H7,J7,L7)</f>
        <v>490</v>
      </c>
      <c r="D7" s="18">
        <v>306</v>
      </c>
      <c r="E7" s="16">
        <f t="shared" ref="E7:G66" si="1">D7/$C7</f>
        <v>0.6244897959183674</v>
      </c>
      <c r="F7" s="18">
        <v>101</v>
      </c>
      <c r="G7" s="16">
        <f t="shared" si="1"/>
        <v>0.20612244897959184</v>
      </c>
      <c r="H7" s="18">
        <v>63</v>
      </c>
      <c r="I7" s="16">
        <f t="shared" ref="I7" si="2">H7/$C7</f>
        <v>0.12857142857142856</v>
      </c>
      <c r="J7" s="18">
        <v>13</v>
      </c>
      <c r="K7" s="16">
        <f t="shared" ref="K7" si="3">J7/$C7</f>
        <v>2.6530612244897958E-2</v>
      </c>
      <c r="L7" s="18">
        <v>7</v>
      </c>
      <c r="M7" s="16">
        <f t="shared" ref="M7" si="4">L7/$C7</f>
        <v>1.4285714285714285E-2</v>
      </c>
      <c r="N7" s="18">
        <f t="shared" ref="N7:N65" si="5">SUM(D7,F7,H7)</f>
        <v>470</v>
      </c>
      <c r="O7" s="16">
        <f t="shared" ref="O7:O19" si="6">N7/$C7</f>
        <v>0.95918367346938771</v>
      </c>
      <c r="P7" s="32">
        <f t="shared" ref="P7:P19" si="7">RANK(O7,O$6:O$19,0)</f>
        <v>2</v>
      </c>
    </row>
    <row r="8" spans="1:16" s="12" customFormat="1" ht="12">
      <c r="A8" s="35" t="s">
        <v>21</v>
      </c>
      <c r="B8" s="17">
        <v>583</v>
      </c>
      <c r="C8" s="30">
        <v>583</v>
      </c>
      <c r="D8" s="18">
        <v>333</v>
      </c>
      <c r="E8" s="16">
        <f t="shared" si="1"/>
        <v>0.57118353344768436</v>
      </c>
      <c r="F8" s="18">
        <v>136</v>
      </c>
      <c r="G8" s="16">
        <f t="shared" si="1"/>
        <v>0.23327615780445971</v>
      </c>
      <c r="H8" s="18">
        <v>89</v>
      </c>
      <c r="I8" s="16">
        <f t="shared" ref="I8" si="8">H8/$C8</f>
        <v>0.15265866209262435</v>
      </c>
      <c r="J8" s="48">
        <v>13</v>
      </c>
      <c r="K8" s="16">
        <f t="shared" ref="K8" si="9">J8/$C8</f>
        <v>2.2298456260720412E-2</v>
      </c>
      <c r="L8" s="18">
        <v>12</v>
      </c>
      <c r="M8" s="16">
        <f t="shared" ref="M8" si="10">L8/$C8</f>
        <v>2.0583190394511151E-2</v>
      </c>
      <c r="N8" s="18">
        <f t="shared" si="5"/>
        <v>558</v>
      </c>
      <c r="O8" s="16">
        <f t="shared" si="6"/>
        <v>0.95711835334476847</v>
      </c>
      <c r="P8" s="32">
        <f t="shared" si="7"/>
        <v>3</v>
      </c>
    </row>
    <row r="9" spans="1:16" s="12" customFormat="1" ht="12">
      <c r="A9" s="35" t="s">
        <v>22</v>
      </c>
      <c r="B9" s="33">
        <v>300</v>
      </c>
      <c r="C9" s="30">
        <v>300</v>
      </c>
      <c r="D9" s="18">
        <v>101</v>
      </c>
      <c r="E9" s="16">
        <f t="shared" si="1"/>
        <v>0.33666666666666667</v>
      </c>
      <c r="F9" s="18">
        <v>86</v>
      </c>
      <c r="G9" s="16">
        <f t="shared" si="1"/>
        <v>0.28666666666666668</v>
      </c>
      <c r="H9" s="18">
        <v>70</v>
      </c>
      <c r="I9" s="16">
        <f t="shared" ref="I9" si="11">H9/$C9</f>
        <v>0.23333333333333334</v>
      </c>
      <c r="J9" s="18">
        <v>30</v>
      </c>
      <c r="K9" s="16">
        <f t="shared" ref="K9" si="12">J9/$C9</f>
        <v>0.1</v>
      </c>
      <c r="L9" s="18">
        <v>13</v>
      </c>
      <c r="M9" s="16">
        <f t="shared" ref="M9" si="13">L9/$C9</f>
        <v>4.3333333333333335E-2</v>
      </c>
      <c r="N9" s="18">
        <f t="shared" si="5"/>
        <v>257</v>
      </c>
      <c r="O9" s="16">
        <f t="shared" si="6"/>
        <v>0.85666666666666669</v>
      </c>
      <c r="P9" s="32">
        <f t="shared" si="7"/>
        <v>11</v>
      </c>
    </row>
    <row r="10" spans="1:16" s="12" customFormat="1" ht="12">
      <c r="A10" s="35" t="s">
        <v>23</v>
      </c>
      <c r="B10" s="17">
        <v>384</v>
      </c>
      <c r="C10" s="30">
        <v>384</v>
      </c>
      <c r="D10" s="18">
        <v>216</v>
      </c>
      <c r="E10" s="16">
        <f t="shared" si="1"/>
        <v>0.5625</v>
      </c>
      <c r="F10" s="18">
        <v>86</v>
      </c>
      <c r="G10" s="16">
        <f t="shared" si="1"/>
        <v>0.22395833333333334</v>
      </c>
      <c r="H10" s="18">
        <v>59</v>
      </c>
      <c r="I10" s="16">
        <f t="shared" ref="I10" si="14">H10/$C10</f>
        <v>0.15364583333333334</v>
      </c>
      <c r="J10" s="42">
        <v>13</v>
      </c>
      <c r="K10" s="16">
        <f t="shared" ref="K10" si="15">J10/$C10</f>
        <v>3.3854166666666664E-2</v>
      </c>
      <c r="L10" s="18">
        <v>10</v>
      </c>
      <c r="M10" s="16">
        <f t="shared" ref="M10" si="16">L10/$C10</f>
        <v>2.6041666666666668E-2</v>
      </c>
      <c r="N10" s="18">
        <f t="shared" si="5"/>
        <v>361</v>
      </c>
      <c r="O10" s="16">
        <f t="shared" si="6"/>
        <v>0.94010416666666663</v>
      </c>
      <c r="P10" s="32">
        <f t="shared" si="7"/>
        <v>5</v>
      </c>
    </row>
    <row r="11" spans="1:16" s="12" customFormat="1" ht="12">
      <c r="A11" s="36" t="s">
        <v>24</v>
      </c>
      <c r="B11" s="17">
        <v>305</v>
      </c>
      <c r="C11" s="30">
        <f t="shared" si="0"/>
        <v>305</v>
      </c>
      <c r="D11" s="18">
        <v>134</v>
      </c>
      <c r="E11" s="16">
        <f t="shared" si="1"/>
        <v>0.43934426229508194</v>
      </c>
      <c r="F11" s="18">
        <v>73</v>
      </c>
      <c r="G11" s="16">
        <f t="shared" si="1"/>
        <v>0.23934426229508196</v>
      </c>
      <c r="H11" s="18">
        <v>57</v>
      </c>
      <c r="I11" s="16">
        <f t="shared" ref="I11" si="17">H11/$C11</f>
        <v>0.18688524590163935</v>
      </c>
      <c r="J11" s="48">
        <v>21</v>
      </c>
      <c r="K11" s="16">
        <f t="shared" ref="K11" si="18">J11/$C11</f>
        <v>6.8852459016393447E-2</v>
      </c>
      <c r="L11" s="18">
        <v>20</v>
      </c>
      <c r="M11" s="16">
        <f t="shared" ref="M11" si="19">L11/$C11</f>
        <v>6.5573770491803282E-2</v>
      </c>
      <c r="N11" s="18">
        <f t="shared" si="5"/>
        <v>264</v>
      </c>
      <c r="O11" s="16">
        <f t="shared" si="6"/>
        <v>0.86557377049180328</v>
      </c>
      <c r="P11" s="32">
        <f t="shared" si="7"/>
        <v>9</v>
      </c>
    </row>
    <row r="12" spans="1:16" s="12" customFormat="1" ht="12">
      <c r="A12" s="36" t="s">
        <v>25</v>
      </c>
      <c r="B12" s="30">
        <v>288</v>
      </c>
      <c r="C12" s="30">
        <f t="shared" si="0"/>
        <v>288</v>
      </c>
      <c r="D12" s="18">
        <v>72</v>
      </c>
      <c r="E12" s="16">
        <f t="shared" si="1"/>
        <v>0.25</v>
      </c>
      <c r="F12" s="18">
        <v>81</v>
      </c>
      <c r="G12" s="16">
        <f t="shared" si="1"/>
        <v>0.28125</v>
      </c>
      <c r="H12" s="18">
        <v>101</v>
      </c>
      <c r="I12" s="16">
        <f t="shared" ref="I12" si="20">H12/$C12</f>
        <v>0.35069444444444442</v>
      </c>
      <c r="J12" s="18">
        <v>24</v>
      </c>
      <c r="K12" s="16">
        <f t="shared" ref="K12" si="21">J12/$C12</f>
        <v>8.3333333333333329E-2</v>
      </c>
      <c r="L12" s="18">
        <v>10</v>
      </c>
      <c r="M12" s="16">
        <f t="shared" ref="M12" si="22">L12/$C12</f>
        <v>3.4722222222222224E-2</v>
      </c>
      <c r="N12" s="18">
        <f t="shared" si="5"/>
        <v>254</v>
      </c>
      <c r="O12" s="16">
        <f t="shared" si="6"/>
        <v>0.88194444444444442</v>
      </c>
      <c r="P12" s="32">
        <f t="shared" si="7"/>
        <v>7</v>
      </c>
    </row>
    <row r="13" spans="1:16" s="12" customFormat="1" ht="12">
      <c r="A13" s="35" t="s">
        <v>26</v>
      </c>
      <c r="B13" s="17">
        <v>165</v>
      </c>
      <c r="C13" s="30">
        <f t="shared" si="0"/>
        <v>165</v>
      </c>
      <c r="D13" s="18">
        <v>46</v>
      </c>
      <c r="E13" s="16">
        <f t="shared" si="1"/>
        <v>0.27878787878787881</v>
      </c>
      <c r="F13" s="18">
        <v>40</v>
      </c>
      <c r="G13" s="16">
        <f t="shared" si="1"/>
        <v>0.24242424242424243</v>
      </c>
      <c r="H13" s="18">
        <v>71</v>
      </c>
      <c r="I13" s="16">
        <f t="shared" ref="I13" si="23">H13/$C13</f>
        <v>0.4303030303030303</v>
      </c>
      <c r="J13" s="48">
        <v>1</v>
      </c>
      <c r="K13" s="16">
        <f t="shared" ref="K13" si="24">J13/$C13</f>
        <v>6.0606060606060606E-3</v>
      </c>
      <c r="L13" s="18">
        <v>7</v>
      </c>
      <c r="M13" s="16">
        <f t="shared" ref="M13" si="25">L13/$C13</f>
        <v>4.2424242424242427E-2</v>
      </c>
      <c r="N13" s="18">
        <f t="shared" si="5"/>
        <v>157</v>
      </c>
      <c r="O13" s="16">
        <f t="shared" si="6"/>
        <v>0.95151515151515154</v>
      </c>
      <c r="P13" s="32">
        <f t="shared" si="7"/>
        <v>4</v>
      </c>
    </row>
    <row r="14" spans="1:16" s="12" customFormat="1" ht="12">
      <c r="A14" s="35" t="s">
        <v>27</v>
      </c>
      <c r="B14" s="33">
        <v>181</v>
      </c>
      <c r="C14" s="30">
        <f t="shared" si="0"/>
        <v>181</v>
      </c>
      <c r="D14" s="18">
        <v>43</v>
      </c>
      <c r="E14" s="16">
        <f t="shared" si="1"/>
        <v>0.23756906077348067</v>
      </c>
      <c r="F14" s="18">
        <v>50</v>
      </c>
      <c r="G14" s="16">
        <f t="shared" si="1"/>
        <v>0.27624309392265195</v>
      </c>
      <c r="H14" s="18">
        <v>57</v>
      </c>
      <c r="I14" s="16">
        <f t="shared" ref="I14" si="26">H14/$C14</f>
        <v>0.31491712707182318</v>
      </c>
      <c r="J14" s="18">
        <v>14</v>
      </c>
      <c r="K14" s="16">
        <f t="shared" ref="K14" si="27">J14/$C14</f>
        <v>7.7348066298342538E-2</v>
      </c>
      <c r="L14" s="18">
        <v>17</v>
      </c>
      <c r="M14" s="16">
        <f t="shared" ref="M14" si="28">L14/$C14</f>
        <v>9.3922651933701654E-2</v>
      </c>
      <c r="N14" s="18">
        <f t="shared" si="5"/>
        <v>150</v>
      </c>
      <c r="O14" s="16">
        <f t="shared" si="6"/>
        <v>0.82872928176795579</v>
      </c>
      <c r="P14" s="32">
        <f t="shared" si="7"/>
        <v>12</v>
      </c>
    </row>
    <row r="15" spans="1:16" s="12" customFormat="1" ht="12">
      <c r="A15" s="35" t="s">
        <v>28</v>
      </c>
      <c r="B15" s="47">
        <v>96</v>
      </c>
      <c r="C15" s="30">
        <f t="shared" si="0"/>
        <v>96</v>
      </c>
      <c r="D15" s="18">
        <v>34</v>
      </c>
      <c r="E15" s="16">
        <f t="shared" si="1"/>
        <v>0.35416666666666669</v>
      </c>
      <c r="F15" s="18">
        <v>24</v>
      </c>
      <c r="G15" s="16">
        <f t="shared" si="1"/>
        <v>0.25</v>
      </c>
      <c r="H15" s="18">
        <v>25</v>
      </c>
      <c r="I15" s="16">
        <f t="shared" ref="I15" si="29">H15/$C15</f>
        <v>0.26041666666666669</v>
      </c>
      <c r="J15" s="48">
        <v>10</v>
      </c>
      <c r="K15" s="16">
        <f t="shared" ref="K15" si="30">J15/$C15</f>
        <v>0.10416666666666667</v>
      </c>
      <c r="L15" s="49">
        <v>3</v>
      </c>
      <c r="M15" s="16">
        <f t="shared" ref="M15" si="31">L15/$C15</f>
        <v>3.125E-2</v>
      </c>
      <c r="N15" s="18">
        <f t="shared" si="5"/>
        <v>83</v>
      </c>
      <c r="O15" s="16">
        <f t="shared" si="6"/>
        <v>0.86458333333333337</v>
      </c>
      <c r="P15" s="32">
        <f t="shared" si="7"/>
        <v>10</v>
      </c>
    </row>
    <row r="16" spans="1:16" s="12" customFormat="1" ht="12">
      <c r="A16" s="35" t="s">
        <v>29</v>
      </c>
      <c r="B16" s="17">
        <v>236</v>
      </c>
      <c r="C16" s="30">
        <v>236</v>
      </c>
      <c r="D16" s="18">
        <v>76</v>
      </c>
      <c r="E16" s="16">
        <f t="shared" si="1"/>
        <v>0.32203389830508472</v>
      </c>
      <c r="F16" s="18">
        <v>51</v>
      </c>
      <c r="G16" s="16">
        <f t="shared" si="1"/>
        <v>0.21610169491525424</v>
      </c>
      <c r="H16" s="18">
        <v>53</v>
      </c>
      <c r="I16" s="16">
        <f t="shared" ref="I16" si="32">H16/$C16</f>
        <v>0.22457627118644069</v>
      </c>
      <c r="J16" s="48">
        <v>27</v>
      </c>
      <c r="K16" s="16">
        <f t="shared" ref="K16" si="33">J16/$C16</f>
        <v>0.11440677966101695</v>
      </c>
      <c r="L16" s="18">
        <v>29</v>
      </c>
      <c r="M16" s="16">
        <f t="shared" ref="M16" si="34">L16/$C16</f>
        <v>0.1228813559322034</v>
      </c>
      <c r="N16" s="18">
        <f t="shared" si="5"/>
        <v>180</v>
      </c>
      <c r="O16" s="16">
        <f t="shared" si="6"/>
        <v>0.76271186440677963</v>
      </c>
      <c r="P16" s="32">
        <f t="shared" si="7"/>
        <v>13</v>
      </c>
    </row>
    <row r="17" spans="1:16" s="12" customFormat="1" ht="12">
      <c r="A17" s="35" t="s">
        <v>30</v>
      </c>
      <c r="B17" s="17">
        <v>388</v>
      </c>
      <c r="C17" s="30">
        <v>388</v>
      </c>
      <c r="D17" s="18">
        <v>123</v>
      </c>
      <c r="E17" s="16">
        <f t="shared" si="1"/>
        <v>0.3170103092783505</v>
      </c>
      <c r="F17" s="18">
        <v>95</v>
      </c>
      <c r="G17" s="16">
        <f t="shared" si="1"/>
        <v>0.24484536082474226</v>
      </c>
      <c r="H17" s="18">
        <v>125</v>
      </c>
      <c r="I17" s="16">
        <f t="shared" ref="I17" si="35">H17/$C17</f>
        <v>0.32216494845360827</v>
      </c>
      <c r="J17" s="42">
        <v>25</v>
      </c>
      <c r="K17" s="16">
        <f t="shared" ref="K17" si="36">J17/$C17</f>
        <v>6.4432989690721643E-2</v>
      </c>
      <c r="L17" s="18">
        <v>20</v>
      </c>
      <c r="M17" s="16">
        <f t="shared" ref="M17" si="37">L17/$C17</f>
        <v>5.1546391752577317E-2</v>
      </c>
      <c r="N17" s="18">
        <f t="shared" si="5"/>
        <v>343</v>
      </c>
      <c r="O17" s="16">
        <f t="shared" si="6"/>
        <v>0.884020618556701</v>
      </c>
      <c r="P17" s="32">
        <f t="shared" si="7"/>
        <v>6</v>
      </c>
    </row>
    <row r="18" spans="1:16" s="12" customFormat="1" ht="12">
      <c r="A18" s="35" t="s">
        <v>31</v>
      </c>
      <c r="B18" s="17">
        <v>57</v>
      </c>
      <c r="C18" s="30">
        <v>57</v>
      </c>
      <c r="D18" s="18">
        <v>18</v>
      </c>
      <c r="E18" s="16">
        <f t="shared" si="1"/>
        <v>0.31578947368421051</v>
      </c>
      <c r="F18" s="18">
        <v>21</v>
      </c>
      <c r="G18" s="16">
        <f t="shared" si="1"/>
        <v>0.36842105263157893</v>
      </c>
      <c r="H18" s="18">
        <v>11</v>
      </c>
      <c r="I18" s="16">
        <f t="shared" ref="I18" si="38">H18/$C18</f>
        <v>0.19298245614035087</v>
      </c>
      <c r="J18" s="18">
        <v>4</v>
      </c>
      <c r="K18" s="16">
        <f t="shared" ref="K18" si="39">J18/$C18</f>
        <v>7.0175438596491224E-2</v>
      </c>
      <c r="L18" s="18">
        <v>3</v>
      </c>
      <c r="M18" s="16">
        <f t="shared" ref="M18" si="40">L18/$C18</f>
        <v>5.2631578947368418E-2</v>
      </c>
      <c r="N18" s="18">
        <f t="shared" si="5"/>
        <v>50</v>
      </c>
      <c r="O18" s="16">
        <f t="shared" si="6"/>
        <v>0.8771929824561403</v>
      </c>
      <c r="P18" s="32">
        <f t="shared" si="7"/>
        <v>8</v>
      </c>
    </row>
    <row r="19" spans="1:16" s="12" customFormat="1" ht="12">
      <c r="A19" s="35" t="s">
        <v>32</v>
      </c>
      <c r="B19" s="33">
        <v>19</v>
      </c>
      <c r="C19" s="30">
        <v>19</v>
      </c>
      <c r="D19" s="18">
        <v>3</v>
      </c>
      <c r="E19" s="16">
        <f t="shared" si="1"/>
        <v>0.15789473684210525</v>
      </c>
      <c r="F19" s="18">
        <v>0</v>
      </c>
      <c r="G19" s="16">
        <f t="shared" si="1"/>
        <v>0</v>
      </c>
      <c r="H19" s="18">
        <v>6</v>
      </c>
      <c r="I19" s="16">
        <f t="shared" ref="I19" si="41">H19/$C19</f>
        <v>0.31578947368421051</v>
      </c>
      <c r="J19" s="18">
        <v>6</v>
      </c>
      <c r="K19" s="16">
        <f t="shared" ref="K19" si="42">J19/$C19</f>
        <v>0.31578947368421051</v>
      </c>
      <c r="L19" s="18">
        <v>4</v>
      </c>
      <c r="M19" s="16">
        <f t="shared" ref="M19" si="43">L19/$C19</f>
        <v>0.21052631578947367</v>
      </c>
      <c r="N19" s="18">
        <f t="shared" si="5"/>
        <v>9</v>
      </c>
      <c r="O19" s="16">
        <f t="shared" si="6"/>
        <v>0.47368421052631576</v>
      </c>
      <c r="P19" s="32">
        <f t="shared" si="7"/>
        <v>14</v>
      </c>
    </row>
    <row r="20" spans="1:16" s="38" customFormat="1" ht="12">
      <c r="A20" s="29" t="s">
        <v>33</v>
      </c>
      <c r="B20" s="29">
        <f>SUM(B6:B19)</f>
        <v>4010</v>
      </c>
      <c r="C20" s="34">
        <f t="shared" si="0"/>
        <v>4010</v>
      </c>
      <c r="D20" s="29">
        <f>SUM(D6:D19)</f>
        <v>1817</v>
      </c>
      <c r="E20" s="31">
        <f t="shared" si="1"/>
        <v>0.45311720698254365</v>
      </c>
      <c r="F20" s="29">
        <f>SUM(F6:F19)</f>
        <v>971</v>
      </c>
      <c r="G20" s="31">
        <f t="shared" si="1"/>
        <v>0.24214463840399003</v>
      </c>
      <c r="H20" s="29">
        <f>SUM(H6:H19)</f>
        <v>860</v>
      </c>
      <c r="I20" s="31">
        <f t="shared" ref="I20" si="44">H20/$C20</f>
        <v>0.21446384039900249</v>
      </c>
      <c r="J20" s="29">
        <f>SUM(J6:J19)</f>
        <v>207</v>
      </c>
      <c r="K20" s="31">
        <f t="shared" ref="K20" si="45">J20/$C20</f>
        <v>5.1620947630922696E-2</v>
      </c>
      <c r="L20" s="29">
        <f>SUM(L6:L19)</f>
        <v>155</v>
      </c>
      <c r="M20" s="31">
        <f t="shared" ref="M20" si="46">L20/$C20</f>
        <v>3.8653366583541147E-2</v>
      </c>
      <c r="N20" s="20">
        <f>SUM(D20,F20,H20)</f>
        <v>3648</v>
      </c>
      <c r="O20" s="31">
        <f>N20/$C20</f>
        <v>0.90972568578553614</v>
      </c>
      <c r="P20" s="37"/>
    </row>
    <row r="21" spans="1:16" s="12" customFormat="1" ht="12">
      <c r="A21" s="35" t="s">
        <v>19</v>
      </c>
      <c r="B21" s="47">
        <v>610</v>
      </c>
      <c r="C21" s="30">
        <f t="shared" si="0"/>
        <v>610</v>
      </c>
      <c r="D21" s="18">
        <v>399</v>
      </c>
      <c r="E21" s="16">
        <f t="shared" si="1"/>
        <v>0.65409836065573768</v>
      </c>
      <c r="F21" s="18">
        <v>139</v>
      </c>
      <c r="G21" s="16">
        <f t="shared" si="1"/>
        <v>0.22786885245901639</v>
      </c>
      <c r="H21" s="18">
        <v>56</v>
      </c>
      <c r="I21" s="16">
        <f t="shared" ref="I21" si="47">H21/$C21</f>
        <v>9.1803278688524587E-2</v>
      </c>
      <c r="J21" s="48">
        <v>10</v>
      </c>
      <c r="K21" s="16">
        <f t="shared" ref="K21" si="48">J21/$C21</f>
        <v>1.6393442622950821E-2</v>
      </c>
      <c r="L21" s="49">
        <v>6</v>
      </c>
      <c r="M21" s="16">
        <f t="shared" ref="M21" si="49">L21/$C21</f>
        <v>9.8360655737704927E-3</v>
      </c>
      <c r="N21" s="18">
        <f t="shared" si="5"/>
        <v>594</v>
      </c>
      <c r="O21" s="16">
        <f t="shared" ref="O21:O66" si="50">N21/$C21</f>
        <v>0.97377049180327868</v>
      </c>
      <c r="P21" s="32">
        <f>RANK(O21,O$21:O$34,0)</f>
        <v>2</v>
      </c>
    </row>
    <row r="22" spans="1:16" s="12" customFormat="1" ht="12">
      <c r="A22" s="35" t="s">
        <v>20</v>
      </c>
      <c r="B22" s="33">
        <v>706</v>
      </c>
      <c r="C22" s="30">
        <f t="shared" si="0"/>
        <v>706</v>
      </c>
      <c r="D22" s="18">
        <v>349</v>
      </c>
      <c r="E22" s="16">
        <f t="shared" si="1"/>
        <v>0.49433427762039661</v>
      </c>
      <c r="F22" s="18">
        <v>175</v>
      </c>
      <c r="G22" s="16">
        <f t="shared" si="1"/>
        <v>0.24787535410764872</v>
      </c>
      <c r="H22" s="18">
        <v>126</v>
      </c>
      <c r="I22" s="16">
        <f t="shared" ref="I22" si="51">H22/$C22</f>
        <v>0.17847025495750707</v>
      </c>
      <c r="J22" s="18">
        <v>36</v>
      </c>
      <c r="K22" s="16">
        <f t="shared" ref="K22" si="52">J22/$C22</f>
        <v>5.0991501416430593E-2</v>
      </c>
      <c r="L22" s="18">
        <v>20</v>
      </c>
      <c r="M22" s="16">
        <f t="shared" ref="M22" si="53">L22/$C22</f>
        <v>2.8328611898016998E-2</v>
      </c>
      <c r="N22" s="18">
        <f t="shared" si="5"/>
        <v>650</v>
      </c>
      <c r="O22" s="16">
        <f t="shared" si="50"/>
        <v>0.92067988668555245</v>
      </c>
      <c r="P22" s="32">
        <f t="shared" ref="P22:P34" si="54">RANK(O22,O$21:O$34,0)</f>
        <v>5</v>
      </c>
    </row>
    <row r="23" spans="1:16" s="12" customFormat="1" ht="12">
      <c r="A23" s="35" t="s">
        <v>21</v>
      </c>
      <c r="B23" s="17">
        <v>555</v>
      </c>
      <c r="C23" s="30">
        <f t="shared" si="0"/>
        <v>555</v>
      </c>
      <c r="D23" s="18">
        <v>244</v>
      </c>
      <c r="E23" s="16">
        <f t="shared" si="1"/>
        <v>0.43963963963963965</v>
      </c>
      <c r="F23" s="18">
        <v>195</v>
      </c>
      <c r="G23" s="16">
        <f t="shared" si="1"/>
        <v>0.35135135135135137</v>
      </c>
      <c r="H23" s="18">
        <v>103</v>
      </c>
      <c r="I23" s="16">
        <f t="shared" ref="I23" si="55">H23/$C23</f>
        <v>0.18558558558558558</v>
      </c>
      <c r="J23" s="48">
        <v>11</v>
      </c>
      <c r="K23" s="16">
        <f t="shared" ref="K23" si="56">J23/$C23</f>
        <v>1.9819819819819819E-2</v>
      </c>
      <c r="L23" s="18">
        <v>2</v>
      </c>
      <c r="M23" s="16">
        <f t="shared" ref="M23" si="57">L23/$C23</f>
        <v>3.6036036036036037E-3</v>
      </c>
      <c r="N23" s="18">
        <f t="shared" si="5"/>
        <v>542</v>
      </c>
      <c r="O23" s="16">
        <f t="shared" si="50"/>
        <v>0.97657657657657659</v>
      </c>
      <c r="P23" s="32">
        <f t="shared" si="54"/>
        <v>1</v>
      </c>
    </row>
    <row r="24" spans="1:16" s="12" customFormat="1" ht="12">
      <c r="A24" s="35" t="s">
        <v>22</v>
      </c>
      <c r="B24" s="33">
        <v>332</v>
      </c>
      <c r="C24" s="30">
        <f t="shared" si="0"/>
        <v>332</v>
      </c>
      <c r="D24" s="18">
        <v>123</v>
      </c>
      <c r="E24" s="16">
        <f t="shared" si="1"/>
        <v>0.37048192771084337</v>
      </c>
      <c r="F24" s="18">
        <v>69</v>
      </c>
      <c r="G24" s="16">
        <f t="shared" si="1"/>
        <v>0.20783132530120482</v>
      </c>
      <c r="H24" s="18">
        <v>76</v>
      </c>
      <c r="I24" s="16">
        <f t="shared" ref="I24" si="58">H24/$C24</f>
        <v>0.2289156626506024</v>
      </c>
      <c r="J24" s="18">
        <v>32</v>
      </c>
      <c r="K24" s="16">
        <f t="shared" ref="K24" si="59">J24/$C24</f>
        <v>9.6385542168674704E-2</v>
      </c>
      <c r="L24" s="18">
        <v>32</v>
      </c>
      <c r="M24" s="16">
        <f t="shared" ref="M24" si="60">L24/$C24</f>
        <v>9.6385542168674704E-2</v>
      </c>
      <c r="N24" s="18">
        <f t="shared" si="5"/>
        <v>268</v>
      </c>
      <c r="O24" s="16">
        <f t="shared" si="50"/>
        <v>0.80722891566265065</v>
      </c>
      <c r="P24" s="32">
        <f t="shared" si="54"/>
        <v>12</v>
      </c>
    </row>
    <row r="25" spans="1:16" s="12" customFormat="1" ht="12">
      <c r="A25" s="35" t="s">
        <v>23</v>
      </c>
      <c r="B25" s="17">
        <v>362</v>
      </c>
      <c r="C25" s="30">
        <v>362</v>
      </c>
      <c r="D25" s="18">
        <v>192</v>
      </c>
      <c r="E25" s="16">
        <f t="shared" si="1"/>
        <v>0.53038674033149169</v>
      </c>
      <c r="F25" s="18">
        <v>93</v>
      </c>
      <c r="G25" s="16">
        <f t="shared" si="1"/>
        <v>0.25690607734806631</v>
      </c>
      <c r="H25" s="18">
        <v>47</v>
      </c>
      <c r="I25" s="16">
        <f t="shared" ref="I25" si="61">H25/$C25</f>
        <v>0.12983425414364641</v>
      </c>
      <c r="J25" s="42">
        <v>26</v>
      </c>
      <c r="K25" s="16">
        <f t="shared" ref="K25" si="62">J25/$C25</f>
        <v>7.18232044198895E-2</v>
      </c>
      <c r="L25" s="18">
        <v>4</v>
      </c>
      <c r="M25" s="16">
        <f t="shared" ref="M25" si="63">L25/$C25</f>
        <v>1.1049723756906077E-2</v>
      </c>
      <c r="N25" s="18">
        <f t="shared" si="5"/>
        <v>332</v>
      </c>
      <c r="O25" s="16">
        <f t="shared" si="50"/>
        <v>0.91712707182320441</v>
      </c>
      <c r="P25" s="32">
        <f t="shared" si="54"/>
        <v>6</v>
      </c>
    </row>
    <row r="26" spans="1:16" s="12" customFormat="1" ht="12">
      <c r="A26" s="36" t="s">
        <v>24</v>
      </c>
      <c r="B26" s="17">
        <v>260</v>
      </c>
      <c r="C26" s="30">
        <v>260</v>
      </c>
      <c r="D26" s="18">
        <v>50</v>
      </c>
      <c r="E26" s="16">
        <f t="shared" si="1"/>
        <v>0.19230769230769232</v>
      </c>
      <c r="F26" s="18">
        <v>58</v>
      </c>
      <c r="G26" s="16">
        <f t="shared" si="1"/>
        <v>0.22307692307692309</v>
      </c>
      <c r="H26" s="18">
        <v>113</v>
      </c>
      <c r="I26" s="16">
        <f t="shared" ref="I26" si="64">H26/$C26</f>
        <v>0.43461538461538463</v>
      </c>
      <c r="J26" s="48">
        <v>15</v>
      </c>
      <c r="K26" s="16">
        <f t="shared" ref="K26" si="65">J26/$C26</f>
        <v>5.7692307692307696E-2</v>
      </c>
      <c r="L26" s="18">
        <v>24</v>
      </c>
      <c r="M26" s="16">
        <f t="shared" ref="M26" si="66">L26/$C26</f>
        <v>9.2307692307692313E-2</v>
      </c>
      <c r="N26" s="18">
        <f t="shared" si="5"/>
        <v>221</v>
      </c>
      <c r="O26" s="16">
        <f t="shared" si="50"/>
        <v>0.85</v>
      </c>
      <c r="P26" s="32">
        <f t="shared" si="54"/>
        <v>7</v>
      </c>
    </row>
    <row r="27" spans="1:16" s="12" customFormat="1" ht="12">
      <c r="A27" s="36" t="s">
        <v>25</v>
      </c>
      <c r="B27" s="30">
        <v>267</v>
      </c>
      <c r="C27" s="30">
        <v>267</v>
      </c>
      <c r="D27" s="18">
        <v>61</v>
      </c>
      <c r="E27" s="16">
        <f t="shared" si="1"/>
        <v>0.22846441947565543</v>
      </c>
      <c r="F27" s="18">
        <v>77</v>
      </c>
      <c r="G27" s="16">
        <f t="shared" si="1"/>
        <v>0.28838951310861421</v>
      </c>
      <c r="H27" s="18">
        <v>83</v>
      </c>
      <c r="I27" s="16">
        <f t="shared" ref="I27" si="67">H27/$C27</f>
        <v>0.31086142322097376</v>
      </c>
      <c r="J27" s="18">
        <v>15</v>
      </c>
      <c r="K27" s="16">
        <f t="shared" ref="K27" si="68">J27/$C27</f>
        <v>5.6179775280898875E-2</v>
      </c>
      <c r="L27" s="18">
        <v>31</v>
      </c>
      <c r="M27" s="16">
        <f t="shared" ref="M27" si="69">L27/$C27</f>
        <v>0.11610486891385768</v>
      </c>
      <c r="N27" s="18">
        <f t="shared" si="5"/>
        <v>221</v>
      </c>
      <c r="O27" s="16">
        <f t="shared" si="50"/>
        <v>0.82771535580524347</v>
      </c>
      <c r="P27" s="32">
        <f t="shared" si="54"/>
        <v>10</v>
      </c>
    </row>
    <row r="28" spans="1:16" s="12" customFormat="1" ht="12">
      <c r="A28" s="35" t="s">
        <v>26</v>
      </c>
      <c r="B28" s="17">
        <v>113</v>
      </c>
      <c r="C28" s="30">
        <v>113</v>
      </c>
      <c r="D28" s="18">
        <v>22</v>
      </c>
      <c r="E28" s="16">
        <f t="shared" si="1"/>
        <v>0.19469026548672566</v>
      </c>
      <c r="F28" s="18">
        <v>20</v>
      </c>
      <c r="G28" s="16">
        <f t="shared" si="1"/>
        <v>0.17699115044247787</v>
      </c>
      <c r="H28" s="18">
        <v>54</v>
      </c>
      <c r="I28" s="16">
        <f t="shared" ref="I28" si="70">H28/$C28</f>
        <v>0.47787610619469029</v>
      </c>
      <c r="J28" s="48">
        <v>3</v>
      </c>
      <c r="K28" s="16">
        <f t="shared" ref="K28" si="71">J28/$C28</f>
        <v>2.6548672566371681E-2</v>
      </c>
      <c r="L28" s="18">
        <v>14</v>
      </c>
      <c r="M28" s="16">
        <f t="shared" ref="M28" si="72">L28/$C28</f>
        <v>0.12389380530973451</v>
      </c>
      <c r="N28" s="18">
        <f t="shared" si="5"/>
        <v>96</v>
      </c>
      <c r="O28" s="16">
        <f t="shared" si="50"/>
        <v>0.84955752212389379</v>
      </c>
      <c r="P28" s="32">
        <f t="shared" si="54"/>
        <v>8</v>
      </c>
    </row>
    <row r="29" spans="1:16" s="12" customFormat="1" ht="12">
      <c r="A29" s="35" t="s">
        <v>27</v>
      </c>
      <c r="B29" s="33">
        <v>159</v>
      </c>
      <c r="C29" s="30">
        <v>159</v>
      </c>
      <c r="D29" s="18">
        <v>40</v>
      </c>
      <c r="E29" s="16">
        <f t="shared" si="1"/>
        <v>0.25157232704402516</v>
      </c>
      <c r="F29" s="18">
        <v>52</v>
      </c>
      <c r="G29" s="16">
        <f t="shared" si="1"/>
        <v>0.32704402515723269</v>
      </c>
      <c r="H29" s="18">
        <v>56</v>
      </c>
      <c r="I29" s="16">
        <f t="shared" ref="I29" si="73">H29/$C29</f>
        <v>0.3522012578616352</v>
      </c>
      <c r="J29" s="18">
        <v>9</v>
      </c>
      <c r="K29" s="16">
        <f t="shared" ref="K29" si="74">J29/$C29</f>
        <v>5.6603773584905662E-2</v>
      </c>
      <c r="L29" s="18">
        <v>2</v>
      </c>
      <c r="M29" s="16">
        <f t="shared" ref="M29" si="75">L29/$C29</f>
        <v>1.2578616352201259E-2</v>
      </c>
      <c r="N29" s="18">
        <f t="shared" si="5"/>
        <v>148</v>
      </c>
      <c r="O29" s="16">
        <f t="shared" si="50"/>
        <v>0.9308176100628931</v>
      </c>
      <c r="P29" s="32">
        <f t="shared" si="54"/>
        <v>4</v>
      </c>
    </row>
    <row r="30" spans="1:16" s="12" customFormat="1" ht="12">
      <c r="A30" s="35" t="s">
        <v>28</v>
      </c>
      <c r="B30" s="47">
        <f>D30+F30+H30+J30+L30</f>
        <v>94</v>
      </c>
      <c r="C30" s="30">
        <v>94</v>
      </c>
      <c r="D30" s="18">
        <v>21</v>
      </c>
      <c r="E30" s="16">
        <f t="shared" si="1"/>
        <v>0.22340425531914893</v>
      </c>
      <c r="F30" s="18">
        <v>27</v>
      </c>
      <c r="G30" s="16">
        <f t="shared" si="1"/>
        <v>0.28723404255319152</v>
      </c>
      <c r="H30" s="18">
        <v>29</v>
      </c>
      <c r="I30" s="16">
        <f t="shared" ref="I30" si="76">H30/$C30</f>
        <v>0.30851063829787234</v>
      </c>
      <c r="J30" s="48">
        <v>12</v>
      </c>
      <c r="K30" s="16">
        <f t="shared" ref="K30" si="77">J30/$C30</f>
        <v>0.1276595744680851</v>
      </c>
      <c r="L30" s="49">
        <v>5</v>
      </c>
      <c r="M30" s="16">
        <f t="shared" ref="M30" si="78">L30/$C30</f>
        <v>5.3191489361702128E-2</v>
      </c>
      <c r="N30" s="18">
        <f t="shared" si="5"/>
        <v>77</v>
      </c>
      <c r="O30" s="16">
        <f t="shared" si="50"/>
        <v>0.81914893617021278</v>
      </c>
      <c r="P30" s="32">
        <f t="shared" si="54"/>
        <v>11</v>
      </c>
    </row>
    <row r="31" spans="1:16" s="12" customFormat="1" ht="12">
      <c r="A31" s="35" t="s">
        <v>29</v>
      </c>
      <c r="B31" s="17">
        <v>194</v>
      </c>
      <c r="C31" s="30">
        <v>194</v>
      </c>
      <c r="D31" s="18">
        <v>123</v>
      </c>
      <c r="E31" s="16">
        <f t="shared" si="1"/>
        <v>0.634020618556701</v>
      </c>
      <c r="F31" s="18">
        <v>39</v>
      </c>
      <c r="G31" s="16">
        <f t="shared" si="1"/>
        <v>0.20103092783505155</v>
      </c>
      <c r="H31" s="18">
        <v>26</v>
      </c>
      <c r="I31" s="16">
        <f t="shared" ref="I31" si="79">H31/$C31</f>
        <v>0.13402061855670103</v>
      </c>
      <c r="J31" s="48">
        <v>5</v>
      </c>
      <c r="K31" s="16">
        <f t="shared" ref="K31" si="80">J31/$C31</f>
        <v>2.5773195876288658E-2</v>
      </c>
      <c r="L31" s="18">
        <v>1</v>
      </c>
      <c r="M31" s="16">
        <f t="shared" ref="M31" si="81">L31/$C31</f>
        <v>5.1546391752577319E-3</v>
      </c>
      <c r="N31" s="18">
        <f t="shared" si="5"/>
        <v>188</v>
      </c>
      <c r="O31" s="16">
        <f t="shared" si="50"/>
        <v>0.96907216494845361</v>
      </c>
      <c r="P31" s="32">
        <f t="shared" si="54"/>
        <v>3</v>
      </c>
    </row>
    <row r="32" spans="1:16" s="12" customFormat="1" ht="12">
      <c r="A32" s="35" t="s">
        <v>30</v>
      </c>
      <c r="B32" s="17">
        <v>324</v>
      </c>
      <c r="C32" s="30">
        <v>324</v>
      </c>
      <c r="D32" s="18">
        <v>87</v>
      </c>
      <c r="E32" s="16">
        <f t="shared" si="1"/>
        <v>0.26851851851851855</v>
      </c>
      <c r="F32" s="18">
        <v>95</v>
      </c>
      <c r="G32" s="16">
        <f t="shared" si="1"/>
        <v>0.2932098765432099</v>
      </c>
      <c r="H32" s="18">
        <v>92</v>
      </c>
      <c r="I32" s="16">
        <f t="shared" ref="I32" si="82">H32/$C32</f>
        <v>0.2839506172839506</v>
      </c>
      <c r="J32" s="42">
        <v>29</v>
      </c>
      <c r="K32" s="16">
        <f t="shared" ref="K32" si="83">J32/$C32</f>
        <v>8.9506172839506168E-2</v>
      </c>
      <c r="L32" s="18">
        <v>21</v>
      </c>
      <c r="M32" s="16">
        <f t="shared" ref="M32" si="84">L32/$C32</f>
        <v>6.4814814814814811E-2</v>
      </c>
      <c r="N32" s="18">
        <f t="shared" si="5"/>
        <v>274</v>
      </c>
      <c r="O32" s="16">
        <f t="shared" si="50"/>
        <v>0.84567901234567899</v>
      </c>
      <c r="P32" s="32">
        <f t="shared" si="54"/>
        <v>9</v>
      </c>
    </row>
    <row r="33" spans="1:16" s="12" customFormat="1" ht="12">
      <c r="A33" s="35" t="s">
        <v>31</v>
      </c>
      <c r="B33" s="17">
        <v>99</v>
      </c>
      <c r="C33" s="30">
        <v>99</v>
      </c>
      <c r="D33" s="18">
        <v>30</v>
      </c>
      <c r="E33" s="16">
        <f t="shared" si="1"/>
        <v>0.30303030303030304</v>
      </c>
      <c r="F33" s="18">
        <v>25</v>
      </c>
      <c r="G33" s="16">
        <f t="shared" si="1"/>
        <v>0.25252525252525254</v>
      </c>
      <c r="H33" s="18">
        <v>24</v>
      </c>
      <c r="I33" s="16">
        <f t="shared" ref="I33" si="85">H33/$C33</f>
        <v>0.24242424242424243</v>
      </c>
      <c r="J33" s="18">
        <v>13</v>
      </c>
      <c r="K33" s="16">
        <f t="shared" ref="K33" si="86">J33/$C33</f>
        <v>0.13131313131313133</v>
      </c>
      <c r="L33" s="18">
        <v>7</v>
      </c>
      <c r="M33" s="16">
        <f t="shared" ref="M33" si="87">L33/$C33</f>
        <v>7.0707070707070704E-2</v>
      </c>
      <c r="N33" s="18">
        <f t="shared" si="5"/>
        <v>79</v>
      </c>
      <c r="O33" s="16">
        <f t="shared" si="50"/>
        <v>0.79797979797979801</v>
      </c>
      <c r="P33" s="32">
        <f t="shared" si="54"/>
        <v>13</v>
      </c>
    </row>
    <row r="34" spans="1:16" s="12" customFormat="1" ht="12">
      <c r="A34" s="35" t="s">
        <v>32</v>
      </c>
      <c r="B34" s="33">
        <v>22</v>
      </c>
      <c r="C34" s="30">
        <v>22</v>
      </c>
      <c r="D34" s="18">
        <v>4</v>
      </c>
      <c r="E34" s="16">
        <f t="shared" si="1"/>
        <v>0.18181818181818182</v>
      </c>
      <c r="F34" s="18">
        <v>5</v>
      </c>
      <c r="G34" s="16">
        <f t="shared" si="1"/>
        <v>0.22727272727272727</v>
      </c>
      <c r="H34" s="18">
        <v>2</v>
      </c>
      <c r="I34" s="16">
        <f t="shared" ref="I34" si="88">H34/$C34</f>
        <v>9.0909090909090912E-2</v>
      </c>
      <c r="J34" s="18">
        <v>5</v>
      </c>
      <c r="K34" s="16">
        <f t="shared" ref="K34" si="89">J34/$C34</f>
        <v>0.22727272727272727</v>
      </c>
      <c r="L34" s="18">
        <v>6</v>
      </c>
      <c r="M34" s="16">
        <f t="shared" ref="M34" si="90">L34/$C34</f>
        <v>0.27272727272727271</v>
      </c>
      <c r="N34" s="18">
        <f t="shared" si="5"/>
        <v>11</v>
      </c>
      <c r="O34" s="16">
        <f t="shared" si="50"/>
        <v>0.5</v>
      </c>
      <c r="P34" s="32">
        <f t="shared" si="54"/>
        <v>14</v>
      </c>
    </row>
    <row r="35" spans="1:16" s="38" customFormat="1" ht="12">
      <c r="A35" s="29" t="s">
        <v>34</v>
      </c>
      <c r="B35" s="29">
        <f>SUM(B21:B34)</f>
        <v>4097</v>
      </c>
      <c r="C35" s="34">
        <f t="shared" si="0"/>
        <v>4097</v>
      </c>
      <c r="D35" s="29">
        <f>SUM(D21:D34)</f>
        <v>1745</v>
      </c>
      <c r="E35" s="31">
        <f t="shared" si="1"/>
        <v>0.42592140590676103</v>
      </c>
      <c r="F35" s="29">
        <f>SUM(F21:F34)</f>
        <v>1069</v>
      </c>
      <c r="G35" s="31">
        <f t="shared" si="1"/>
        <v>0.26092262631193558</v>
      </c>
      <c r="H35" s="29">
        <f>SUM(H21:H34)</f>
        <v>887</v>
      </c>
      <c r="I35" s="31">
        <f t="shared" ref="I35" si="91">H35/$C35</f>
        <v>0.21649987795948256</v>
      </c>
      <c r="J35" s="29">
        <f>SUM(J21:J34)</f>
        <v>221</v>
      </c>
      <c r="K35" s="31">
        <f t="shared" ref="K35" si="92">J35/$C35</f>
        <v>5.3941908713692949E-2</v>
      </c>
      <c r="L35" s="29">
        <f>SUM(L21:L34)</f>
        <v>175</v>
      </c>
      <c r="M35" s="31">
        <f t="shared" ref="M35" si="93">L35/$C35</f>
        <v>4.2714181108127899E-2</v>
      </c>
      <c r="N35" s="20">
        <f t="shared" si="5"/>
        <v>3701</v>
      </c>
      <c r="O35" s="31">
        <f t="shared" si="50"/>
        <v>0.90334391017817917</v>
      </c>
      <c r="P35" s="37"/>
    </row>
    <row r="36" spans="1:16" s="12" customFormat="1" ht="12">
      <c r="A36" s="35" t="s">
        <v>19</v>
      </c>
      <c r="B36" s="47">
        <v>495</v>
      </c>
      <c r="C36" s="30">
        <f t="shared" si="0"/>
        <v>495</v>
      </c>
      <c r="D36" s="18">
        <v>246</v>
      </c>
      <c r="E36" s="16">
        <f t="shared" si="1"/>
        <v>0.49696969696969695</v>
      </c>
      <c r="F36" s="18">
        <v>128</v>
      </c>
      <c r="G36" s="16">
        <f t="shared" si="1"/>
        <v>0.25858585858585859</v>
      </c>
      <c r="H36" s="18">
        <v>77</v>
      </c>
      <c r="I36" s="16">
        <f t="shared" ref="I36" si="94">H36/$C36</f>
        <v>0.15555555555555556</v>
      </c>
      <c r="J36" s="48">
        <v>26</v>
      </c>
      <c r="K36" s="16">
        <f t="shared" ref="K36" si="95">J36/$C36</f>
        <v>5.2525252525252523E-2</v>
      </c>
      <c r="L36" s="49">
        <v>18</v>
      </c>
      <c r="M36" s="16">
        <f t="shared" ref="M36" si="96">L36/$C36</f>
        <v>3.6363636363636362E-2</v>
      </c>
      <c r="N36" s="18">
        <f t="shared" si="5"/>
        <v>451</v>
      </c>
      <c r="O36" s="16">
        <f t="shared" si="50"/>
        <v>0.91111111111111109</v>
      </c>
      <c r="P36" s="32">
        <f>RANK(O36,O$36:O$49,0)</f>
        <v>1</v>
      </c>
    </row>
    <row r="37" spans="1:16" s="12" customFormat="1" ht="12">
      <c r="A37" s="35" t="s">
        <v>20</v>
      </c>
      <c r="B37" s="33">
        <v>470</v>
      </c>
      <c r="C37" s="30">
        <f t="shared" si="0"/>
        <v>470</v>
      </c>
      <c r="D37" s="18">
        <v>164</v>
      </c>
      <c r="E37" s="16">
        <f t="shared" si="1"/>
        <v>0.34893617021276596</v>
      </c>
      <c r="F37" s="18">
        <v>164</v>
      </c>
      <c r="G37" s="16">
        <f t="shared" si="1"/>
        <v>0.34893617021276596</v>
      </c>
      <c r="H37" s="18">
        <v>99</v>
      </c>
      <c r="I37" s="16">
        <f t="shared" ref="I37" si="97">H37/$C37</f>
        <v>0.21063829787234042</v>
      </c>
      <c r="J37" s="18">
        <v>34</v>
      </c>
      <c r="K37" s="16">
        <f t="shared" ref="K37" si="98">J37/$C37</f>
        <v>7.2340425531914887E-2</v>
      </c>
      <c r="L37" s="18">
        <v>9</v>
      </c>
      <c r="M37" s="16">
        <f t="shared" ref="M37" si="99">L37/$C37</f>
        <v>1.9148936170212766E-2</v>
      </c>
      <c r="N37" s="18">
        <f t="shared" si="5"/>
        <v>427</v>
      </c>
      <c r="O37" s="16">
        <f t="shared" si="50"/>
        <v>0.90851063829787237</v>
      </c>
      <c r="P37" s="32">
        <f t="shared" ref="P37:P49" si="100">RANK(O37,O$36:O$49,0)</f>
        <v>2</v>
      </c>
    </row>
    <row r="38" spans="1:16" s="12" customFormat="1" ht="12">
      <c r="A38" s="35" t="s">
        <v>21</v>
      </c>
      <c r="B38" s="17">
        <v>329</v>
      </c>
      <c r="C38" s="30">
        <f t="shared" si="0"/>
        <v>329</v>
      </c>
      <c r="D38" s="18">
        <v>73</v>
      </c>
      <c r="E38" s="16">
        <f t="shared" si="1"/>
        <v>0.22188449848024316</v>
      </c>
      <c r="F38" s="18">
        <v>85</v>
      </c>
      <c r="G38" s="16">
        <f t="shared" si="1"/>
        <v>0.25835866261398177</v>
      </c>
      <c r="H38" s="18">
        <v>103</v>
      </c>
      <c r="I38" s="16">
        <f t="shared" ref="I38" si="101">H38/$C38</f>
        <v>0.31306990881458968</v>
      </c>
      <c r="J38" s="48">
        <v>41</v>
      </c>
      <c r="K38" s="16">
        <f t="shared" ref="K38" si="102">J38/$C38</f>
        <v>0.12462006079027356</v>
      </c>
      <c r="L38" s="18">
        <v>27</v>
      </c>
      <c r="M38" s="16">
        <f t="shared" ref="M38" si="103">L38/$C38</f>
        <v>8.2066869300911852E-2</v>
      </c>
      <c r="N38" s="18">
        <f t="shared" si="5"/>
        <v>261</v>
      </c>
      <c r="O38" s="16">
        <f t="shared" si="50"/>
        <v>0.79331306990881456</v>
      </c>
      <c r="P38" s="32">
        <f t="shared" si="100"/>
        <v>8</v>
      </c>
    </row>
    <row r="39" spans="1:16" s="12" customFormat="1" ht="12">
      <c r="A39" s="35" t="s">
        <v>22</v>
      </c>
      <c r="B39" s="17">
        <v>377</v>
      </c>
      <c r="C39" s="30">
        <f t="shared" si="0"/>
        <v>377</v>
      </c>
      <c r="D39" s="18">
        <v>98</v>
      </c>
      <c r="E39" s="16">
        <f t="shared" si="1"/>
        <v>0.259946949602122</v>
      </c>
      <c r="F39" s="18">
        <v>81</v>
      </c>
      <c r="G39" s="16">
        <f t="shared" si="1"/>
        <v>0.21485411140583555</v>
      </c>
      <c r="H39" s="18">
        <v>103</v>
      </c>
      <c r="I39" s="16">
        <f t="shared" ref="I39" si="104">H39/$C39</f>
        <v>0.27320954907161804</v>
      </c>
      <c r="J39" s="18">
        <v>59</v>
      </c>
      <c r="K39" s="16">
        <f t="shared" ref="K39" si="105">J39/$C39</f>
        <v>0.15649867374005305</v>
      </c>
      <c r="L39" s="18">
        <v>36</v>
      </c>
      <c r="M39" s="16">
        <f t="shared" ref="M39" si="106">L39/$C39</f>
        <v>9.5490716180371346E-2</v>
      </c>
      <c r="N39" s="18">
        <f t="shared" si="5"/>
        <v>282</v>
      </c>
      <c r="O39" s="16">
        <f t="shared" si="50"/>
        <v>0.74801061007957559</v>
      </c>
      <c r="P39" s="32">
        <f t="shared" si="100"/>
        <v>9</v>
      </c>
    </row>
    <row r="40" spans="1:16" s="12" customFormat="1" ht="12">
      <c r="A40" s="35" t="s">
        <v>23</v>
      </c>
      <c r="B40" s="17">
        <v>295</v>
      </c>
      <c r="C40" s="30">
        <f t="shared" si="0"/>
        <v>295</v>
      </c>
      <c r="D40" s="18">
        <v>79</v>
      </c>
      <c r="E40" s="16">
        <f t="shared" si="1"/>
        <v>0.26779661016949152</v>
      </c>
      <c r="F40" s="18">
        <v>95</v>
      </c>
      <c r="G40" s="16">
        <f t="shared" si="1"/>
        <v>0.32203389830508472</v>
      </c>
      <c r="H40" s="18">
        <v>75</v>
      </c>
      <c r="I40" s="16">
        <f t="shared" ref="I40" si="107">H40/$C40</f>
        <v>0.25423728813559321</v>
      </c>
      <c r="J40" s="42">
        <v>29</v>
      </c>
      <c r="K40" s="16">
        <f t="shared" ref="K40" si="108">J40/$C40</f>
        <v>9.8305084745762716E-2</v>
      </c>
      <c r="L40" s="18">
        <v>17</v>
      </c>
      <c r="M40" s="16">
        <f t="shared" ref="M40" si="109">L40/$C40</f>
        <v>5.7627118644067797E-2</v>
      </c>
      <c r="N40" s="18">
        <f t="shared" si="5"/>
        <v>249</v>
      </c>
      <c r="O40" s="16">
        <f t="shared" si="50"/>
        <v>0.84406779661016951</v>
      </c>
      <c r="P40" s="32">
        <f t="shared" si="100"/>
        <v>7</v>
      </c>
    </row>
    <row r="41" spans="1:16" s="12" customFormat="1" ht="12">
      <c r="A41" s="36" t="s">
        <v>24</v>
      </c>
      <c r="B41" s="17">
        <v>241</v>
      </c>
      <c r="C41" s="30">
        <f t="shared" si="0"/>
        <v>241</v>
      </c>
      <c r="D41" s="18">
        <v>43</v>
      </c>
      <c r="E41" s="16">
        <f t="shared" si="1"/>
        <v>0.17842323651452283</v>
      </c>
      <c r="F41" s="18">
        <v>71</v>
      </c>
      <c r="G41" s="16">
        <f t="shared" si="1"/>
        <v>0.29460580912863071</v>
      </c>
      <c r="H41" s="18">
        <v>66</v>
      </c>
      <c r="I41" s="16">
        <f t="shared" ref="I41" si="110">H41/$C41</f>
        <v>0.27385892116182575</v>
      </c>
      <c r="J41" s="48">
        <v>39</v>
      </c>
      <c r="K41" s="16">
        <f t="shared" ref="K41" si="111">J41/$C41</f>
        <v>0.16182572614107885</v>
      </c>
      <c r="L41" s="18">
        <v>22</v>
      </c>
      <c r="M41" s="16">
        <f t="shared" ref="M41" si="112">L41/$C41</f>
        <v>9.1286307053941904E-2</v>
      </c>
      <c r="N41" s="18">
        <f t="shared" si="5"/>
        <v>180</v>
      </c>
      <c r="O41" s="16">
        <f t="shared" si="50"/>
        <v>0.74688796680497926</v>
      </c>
      <c r="P41" s="32">
        <f t="shared" si="100"/>
        <v>10</v>
      </c>
    </row>
    <row r="42" spans="1:16" s="12" customFormat="1" ht="12">
      <c r="A42" s="36" t="s">
        <v>25</v>
      </c>
      <c r="B42" s="30">
        <v>242</v>
      </c>
      <c r="C42" s="30">
        <f t="shared" si="0"/>
        <v>242</v>
      </c>
      <c r="D42" s="18">
        <v>13</v>
      </c>
      <c r="E42" s="16">
        <f t="shared" si="1"/>
        <v>5.3719008264462811E-2</v>
      </c>
      <c r="F42" s="18">
        <v>39</v>
      </c>
      <c r="G42" s="16">
        <f t="shared" si="1"/>
        <v>0.16115702479338842</v>
      </c>
      <c r="H42" s="18">
        <v>108</v>
      </c>
      <c r="I42" s="16">
        <f t="shared" ref="I42" si="113">H42/$C42</f>
        <v>0.4462809917355372</v>
      </c>
      <c r="J42" s="18">
        <v>43</v>
      </c>
      <c r="K42" s="16">
        <f t="shared" ref="K42" si="114">J42/$C42</f>
        <v>0.17768595041322313</v>
      </c>
      <c r="L42" s="18">
        <v>39</v>
      </c>
      <c r="M42" s="16">
        <f t="shared" ref="M42" si="115">L42/$C42</f>
        <v>0.16115702479338842</v>
      </c>
      <c r="N42" s="18">
        <f t="shared" si="5"/>
        <v>160</v>
      </c>
      <c r="O42" s="16">
        <f t="shared" si="50"/>
        <v>0.66115702479338845</v>
      </c>
      <c r="P42" s="32">
        <f t="shared" si="100"/>
        <v>13</v>
      </c>
    </row>
    <row r="43" spans="1:16" s="12" customFormat="1" ht="12">
      <c r="A43" s="35" t="s">
        <v>26</v>
      </c>
      <c r="B43" s="17">
        <v>126</v>
      </c>
      <c r="C43" s="30">
        <f t="shared" si="0"/>
        <v>126</v>
      </c>
      <c r="D43" s="18">
        <v>25</v>
      </c>
      <c r="E43" s="16">
        <f t="shared" si="1"/>
        <v>0.1984126984126984</v>
      </c>
      <c r="F43" s="18">
        <v>26</v>
      </c>
      <c r="G43" s="16">
        <f t="shared" si="1"/>
        <v>0.20634920634920634</v>
      </c>
      <c r="H43" s="18">
        <v>57</v>
      </c>
      <c r="I43" s="16">
        <f t="shared" ref="I43" si="116">H43/$C43</f>
        <v>0.45238095238095238</v>
      </c>
      <c r="J43" s="48">
        <v>5</v>
      </c>
      <c r="K43" s="16">
        <f t="shared" ref="K43" si="117">J43/$C43</f>
        <v>3.968253968253968E-2</v>
      </c>
      <c r="L43" s="18">
        <v>13</v>
      </c>
      <c r="M43" s="16">
        <f t="shared" ref="M43" si="118">L43/$C43</f>
        <v>0.10317460317460317</v>
      </c>
      <c r="N43" s="18">
        <f t="shared" si="5"/>
        <v>108</v>
      </c>
      <c r="O43" s="16">
        <f t="shared" si="50"/>
        <v>0.8571428571428571</v>
      </c>
      <c r="P43" s="32">
        <f t="shared" si="100"/>
        <v>4</v>
      </c>
    </row>
    <row r="44" spans="1:16" s="12" customFormat="1" ht="12">
      <c r="A44" s="35" t="s">
        <v>27</v>
      </c>
      <c r="B44" s="33">
        <v>149</v>
      </c>
      <c r="C44" s="30">
        <f t="shared" si="0"/>
        <v>149</v>
      </c>
      <c r="D44" s="18">
        <v>10</v>
      </c>
      <c r="E44" s="16">
        <f t="shared" si="1"/>
        <v>6.7114093959731544E-2</v>
      </c>
      <c r="F44" s="18">
        <v>64</v>
      </c>
      <c r="G44" s="16">
        <f t="shared" si="1"/>
        <v>0.42953020134228187</v>
      </c>
      <c r="H44" s="18">
        <v>60</v>
      </c>
      <c r="I44" s="16">
        <f t="shared" ref="I44" si="119">H44/$C44</f>
        <v>0.40268456375838924</v>
      </c>
      <c r="J44" s="18">
        <v>14</v>
      </c>
      <c r="K44" s="16">
        <f t="shared" ref="K44" si="120">J44/$C44</f>
        <v>9.3959731543624164E-2</v>
      </c>
      <c r="L44" s="18">
        <v>1</v>
      </c>
      <c r="M44" s="16">
        <f t="shared" ref="M44" si="121">L44/$C44</f>
        <v>6.7114093959731542E-3</v>
      </c>
      <c r="N44" s="18">
        <f t="shared" si="5"/>
        <v>134</v>
      </c>
      <c r="O44" s="16">
        <f t="shared" si="50"/>
        <v>0.89932885906040272</v>
      </c>
      <c r="P44" s="32">
        <f t="shared" si="100"/>
        <v>3</v>
      </c>
    </row>
    <row r="45" spans="1:16" s="12" customFormat="1" ht="12">
      <c r="A45" s="35" t="s">
        <v>28</v>
      </c>
      <c r="B45" s="47">
        <v>75</v>
      </c>
      <c r="C45" s="30">
        <f t="shared" si="0"/>
        <v>75</v>
      </c>
      <c r="D45" s="18">
        <v>8</v>
      </c>
      <c r="E45" s="16">
        <f t="shared" si="1"/>
        <v>0.10666666666666667</v>
      </c>
      <c r="F45" s="18">
        <v>30</v>
      </c>
      <c r="G45" s="16">
        <f t="shared" si="1"/>
        <v>0.4</v>
      </c>
      <c r="H45" s="18">
        <v>26</v>
      </c>
      <c r="I45" s="16">
        <f t="shared" ref="I45" si="122">H45/$C45</f>
        <v>0.34666666666666668</v>
      </c>
      <c r="J45" s="48">
        <v>10</v>
      </c>
      <c r="K45" s="16">
        <f t="shared" ref="K45" si="123">J45/$C45</f>
        <v>0.13333333333333333</v>
      </c>
      <c r="L45" s="49">
        <v>1</v>
      </c>
      <c r="M45" s="16">
        <f t="shared" ref="M45" si="124">L45/$C45</f>
        <v>1.3333333333333334E-2</v>
      </c>
      <c r="N45" s="18">
        <f t="shared" si="5"/>
        <v>64</v>
      </c>
      <c r="O45" s="16">
        <f t="shared" si="50"/>
        <v>0.85333333333333339</v>
      </c>
      <c r="P45" s="32">
        <f t="shared" si="100"/>
        <v>5</v>
      </c>
    </row>
    <row r="46" spans="1:16" s="12" customFormat="1" ht="12">
      <c r="A46" s="35" t="s">
        <v>29</v>
      </c>
      <c r="B46" s="17">
        <v>131</v>
      </c>
      <c r="C46" s="30">
        <v>131</v>
      </c>
      <c r="D46" s="18">
        <v>26</v>
      </c>
      <c r="E46" s="16">
        <f t="shared" si="1"/>
        <v>0.19847328244274809</v>
      </c>
      <c r="F46" s="18">
        <v>53</v>
      </c>
      <c r="G46" s="16">
        <f t="shared" si="1"/>
        <v>0.40458015267175573</v>
      </c>
      <c r="H46" s="18">
        <v>32</v>
      </c>
      <c r="I46" s="16">
        <f t="shared" ref="I46" si="125">H46/$C46</f>
        <v>0.24427480916030533</v>
      </c>
      <c r="J46" s="48">
        <v>8</v>
      </c>
      <c r="K46" s="16">
        <f t="shared" ref="K46" si="126">J46/$C46</f>
        <v>6.1068702290076333E-2</v>
      </c>
      <c r="L46" s="18">
        <v>12</v>
      </c>
      <c r="M46" s="16">
        <f t="shared" ref="M46" si="127">L46/$C46</f>
        <v>9.1603053435114504E-2</v>
      </c>
      <c r="N46" s="18">
        <f t="shared" si="5"/>
        <v>111</v>
      </c>
      <c r="O46" s="16">
        <f t="shared" si="50"/>
        <v>0.84732824427480913</v>
      </c>
      <c r="P46" s="32">
        <f t="shared" si="100"/>
        <v>6</v>
      </c>
    </row>
    <row r="47" spans="1:16" s="12" customFormat="1" ht="12">
      <c r="A47" s="35" t="s">
        <v>30</v>
      </c>
      <c r="B47" s="17">
        <v>311</v>
      </c>
      <c r="C47" s="30">
        <f t="shared" si="0"/>
        <v>311</v>
      </c>
      <c r="D47" s="18">
        <v>97</v>
      </c>
      <c r="E47" s="16">
        <f t="shared" si="1"/>
        <v>0.31189710610932475</v>
      </c>
      <c r="F47" s="18">
        <v>59</v>
      </c>
      <c r="G47" s="16">
        <f t="shared" si="1"/>
        <v>0.18971061093247588</v>
      </c>
      <c r="H47" s="18">
        <v>67</v>
      </c>
      <c r="I47" s="16">
        <f t="shared" ref="I47" si="128">H47/$C47</f>
        <v>0.21543408360128619</v>
      </c>
      <c r="J47" s="42">
        <v>39</v>
      </c>
      <c r="K47" s="16">
        <f t="shared" ref="K47" si="129">J47/$C47</f>
        <v>0.12540192926045016</v>
      </c>
      <c r="L47" s="18">
        <v>49</v>
      </c>
      <c r="M47" s="16">
        <f t="shared" ref="M47" si="130">L47/$C47</f>
        <v>0.15755627009646303</v>
      </c>
      <c r="N47" s="18">
        <f t="shared" si="5"/>
        <v>223</v>
      </c>
      <c r="O47" s="16">
        <f t="shared" si="50"/>
        <v>0.71704180064308687</v>
      </c>
      <c r="P47" s="32">
        <f t="shared" si="100"/>
        <v>11</v>
      </c>
    </row>
    <row r="48" spans="1:16" s="12" customFormat="1" ht="12">
      <c r="A48" s="35" t="s">
        <v>31</v>
      </c>
      <c r="B48" s="17">
        <v>85</v>
      </c>
      <c r="C48" s="30">
        <f t="shared" si="0"/>
        <v>85</v>
      </c>
      <c r="D48" s="18">
        <v>14</v>
      </c>
      <c r="E48" s="16">
        <f t="shared" si="1"/>
        <v>0.16470588235294117</v>
      </c>
      <c r="F48" s="18">
        <v>22</v>
      </c>
      <c r="G48" s="16">
        <f t="shared" si="1"/>
        <v>0.25882352941176473</v>
      </c>
      <c r="H48" s="18">
        <v>23</v>
      </c>
      <c r="I48" s="16">
        <f t="shared" ref="I48" si="131">H48/$C48</f>
        <v>0.27058823529411763</v>
      </c>
      <c r="J48" s="18">
        <v>13</v>
      </c>
      <c r="K48" s="16">
        <f t="shared" ref="K48" si="132">J48/$C48</f>
        <v>0.15294117647058825</v>
      </c>
      <c r="L48" s="18">
        <v>13</v>
      </c>
      <c r="M48" s="16">
        <f t="shared" ref="M48" si="133">L48/$C48</f>
        <v>0.15294117647058825</v>
      </c>
      <c r="N48" s="18">
        <f t="shared" si="5"/>
        <v>59</v>
      </c>
      <c r="O48" s="16">
        <f t="shared" si="50"/>
        <v>0.69411764705882351</v>
      </c>
      <c r="P48" s="32">
        <f t="shared" si="100"/>
        <v>12</v>
      </c>
    </row>
    <row r="49" spans="1:16" s="12" customFormat="1" ht="12">
      <c r="A49" s="35" t="s">
        <v>32</v>
      </c>
      <c r="B49" s="33">
        <v>39</v>
      </c>
      <c r="C49" s="30">
        <f t="shared" si="0"/>
        <v>39</v>
      </c>
      <c r="D49" s="18">
        <v>1</v>
      </c>
      <c r="E49" s="16">
        <f t="shared" si="1"/>
        <v>2.564102564102564E-2</v>
      </c>
      <c r="F49" s="18">
        <v>7</v>
      </c>
      <c r="G49" s="16">
        <f t="shared" si="1"/>
        <v>0.17948717948717949</v>
      </c>
      <c r="H49" s="18">
        <v>10</v>
      </c>
      <c r="I49" s="16">
        <f t="shared" ref="I49" si="134">H49/$C49</f>
        <v>0.25641025641025639</v>
      </c>
      <c r="J49" s="18">
        <v>20</v>
      </c>
      <c r="K49" s="16">
        <f t="shared" ref="K49" si="135">J49/$C49</f>
        <v>0.51282051282051277</v>
      </c>
      <c r="L49" s="18">
        <v>1</v>
      </c>
      <c r="M49" s="16">
        <f t="shared" ref="M49" si="136">L49/$C49</f>
        <v>2.564102564102564E-2</v>
      </c>
      <c r="N49" s="18">
        <f t="shared" si="5"/>
        <v>18</v>
      </c>
      <c r="O49" s="16">
        <f t="shared" si="50"/>
        <v>0.46153846153846156</v>
      </c>
      <c r="P49" s="32">
        <f t="shared" si="100"/>
        <v>14</v>
      </c>
    </row>
    <row r="50" spans="1:16" s="46" customFormat="1">
      <c r="A50" s="29" t="s">
        <v>35</v>
      </c>
      <c r="B50" s="29">
        <f>SUM(B36:B49)</f>
        <v>3365</v>
      </c>
      <c r="C50" s="34">
        <f t="shared" si="0"/>
        <v>3365</v>
      </c>
      <c r="D50" s="29">
        <f>SUM(D36:D49)</f>
        <v>897</v>
      </c>
      <c r="E50" s="31">
        <f t="shared" si="1"/>
        <v>0.26656760772659732</v>
      </c>
      <c r="F50" s="29">
        <f>SUM(F36:F49)</f>
        <v>924</v>
      </c>
      <c r="G50" s="31">
        <f t="shared" si="1"/>
        <v>0.27459138187221399</v>
      </c>
      <c r="H50" s="29">
        <f>SUM(H36:H49)</f>
        <v>906</v>
      </c>
      <c r="I50" s="31">
        <f t="shared" ref="I50" si="137">H50/$C50</f>
        <v>0.26924219910846953</v>
      </c>
      <c r="J50" s="29">
        <f>SUM(J36:J49)</f>
        <v>380</v>
      </c>
      <c r="K50" s="31">
        <f t="shared" ref="K50" si="138">J50/$C50</f>
        <v>0.11292719167904904</v>
      </c>
      <c r="L50" s="29">
        <f>SUM(L36:L49)</f>
        <v>258</v>
      </c>
      <c r="M50" s="31">
        <f t="shared" ref="M50" si="139">L50/$C50</f>
        <v>7.6671619613670139E-2</v>
      </c>
      <c r="N50" s="20">
        <f t="shared" si="5"/>
        <v>2727</v>
      </c>
      <c r="O50" s="31">
        <f t="shared" si="50"/>
        <v>0.81040118870728084</v>
      </c>
      <c r="P50" s="37"/>
    </row>
    <row r="51" spans="1:16" s="12" customFormat="1" ht="12">
      <c r="A51" s="35" t="s">
        <v>19</v>
      </c>
      <c r="B51" s="47">
        <v>515</v>
      </c>
      <c r="C51" s="30">
        <f t="shared" si="0"/>
        <v>515</v>
      </c>
      <c r="D51" s="18">
        <v>322</v>
      </c>
      <c r="E51" s="16">
        <f t="shared" si="1"/>
        <v>0.62524271844660195</v>
      </c>
      <c r="F51" s="18">
        <v>113</v>
      </c>
      <c r="G51" s="16">
        <f t="shared" si="1"/>
        <v>0.21941747572815534</v>
      </c>
      <c r="H51" s="18">
        <v>62</v>
      </c>
      <c r="I51" s="16">
        <f t="shared" ref="I51" si="140">H51/$C51</f>
        <v>0.12038834951456311</v>
      </c>
      <c r="J51" s="48">
        <v>8</v>
      </c>
      <c r="K51" s="16">
        <f t="shared" ref="K51" si="141">J51/$C51</f>
        <v>1.5533980582524271E-2</v>
      </c>
      <c r="L51" s="49">
        <v>10</v>
      </c>
      <c r="M51" s="16">
        <f t="shared" ref="M51" si="142">L51/$C51</f>
        <v>1.9417475728155338E-2</v>
      </c>
      <c r="N51" s="18">
        <f t="shared" si="5"/>
        <v>497</v>
      </c>
      <c r="O51" s="16">
        <f t="shared" si="50"/>
        <v>0.96504854368932036</v>
      </c>
      <c r="P51" s="32">
        <f>RANK(O51,O$51:O$64,0)</f>
        <v>3</v>
      </c>
    </row>
    <row r="52" spans="1:16" s="12" customFormat="1" ht="12">
      <c r="A52" s="35" t="s">
        <v>20</v>
      </c>
      <c r="B52" s="33">
        <v>434</v>
      </c>
      <c r="C52" s="30">
        <f t="shared" si="0"/>
        <v>434</v>
      </c>
      <c r="D52" s="18">
        <v>213</v>
      </c>
      <c r="E52" s="16">
        <f t="shared" si="1"/>
        <v>0.49078341013824883</v>
      </c>
      <c r="F52" s="18">
        <v>129</v>
      </c>
      <c r="G52" s="16">
        <f t="shared" si="1"/>
        <v>0.29723502304147464</v>
      </c>
      <c r="H52" s="18">
        <v>74</v>
      </c>
      <c r="I52" s="16">
        <f t="shared" ref="I52" si="143">H52/$C52</f>
        <v>0.17050691244239632</v>
      </c>
      <c r="J52" s="18">
        <v>14</v>
      </c>
      <c r="K52" s="16">
        <f t="shared" ref="K52" si="144">J52/$C52</f>
        <v>3.2258064516129031E-2</v>
      </c>
      <c r="L52" s="18">
        <v>4</v>
      </c>
      <c r="M52" s="16">
        <f t="shared" ref="M52" si="145">L52/$C52</f>
        <v>9.2165898617511521E-3</v>
      </c>
      <c r="N52" s="18">
        <f t="shared" si="5"/>
        <v>416</v>
      </c>
      <c r="O52" s="16">
        <f t="shared" si="50"/>
        <v>0.95852534562211977</v>
      </c>
      <c r="P52" s="32">
        <f t="shared" ref="P52:P64" si="146">RANK(O52,O$51:O$64,0)</f>
        <v>4</v>
      </c>
    </row>
    <row r="53" spans="1:16" s="12" customFormat="1" ht="12">
      <c r="A53" s="35" t="s">
        <v>21</v>
      </c>
      <c r="B53" s="17">
        <v>235</v>
      </c>
      <c r="C53" s="30">
        <f t="shared" si="0"/>
        <v>235</v>
      </c>
      <c r="D53" s="18">
        <v>112</v>
      </c>
      <c r="E53" s="16">
        <f t="shared" si="1"/>
        <v>0.47659574468085109</v>
      </c>
      <c r="F53" s="18">
        <v>78</v>
      </c>
      <c r="G53" s="16">
        <f t="shared" si="1"/>
        <v>0.33191489361702126</v>
      </c>
      <c r="H53" s="18">
        <v>40</v>
      </c>
      <c r="I53" s="16">
        <f t="shared" ref="I53" si="147">H53/$C53</f>
        <v>0.1702127659574468</v>
      </c>
      <c r="J53" s="48">
        <v>3</v>
      </c>
      <c r="K53" s="16">
        <f t="shared" ref="K53" si="148">J53/$C53</f>
        <v>1.276595744680851E-2</v>
      </c>
      <c r="L53" s="18">
        <v>2</v>
      </c>
      <c r="M53" s="16">
        <f t="shared" ref="M53" si="149">L53/$C53</f>
        <v>8.5106382978723406E-3</v>
      </c>
      <c r="N53" s="18">
        <f t="shared" si="5"/>
        <v>230</v>
      </c>
      <c r="O53" s="16">
        <f t="shared" si="50"/>
        <v>0.97872340425531912</v>
      </c>
      <c r="P53" s="32">
        <f t="shared" si="146"/>
        <v>2</v>
      </c>
    </row>
    <row r="54" spans="1:16" s="12" customFormat="1" ht="12">
      <c r="A54" s="35" t="s">
        <v>22</v>
      </c>
      <c r="B54" s="17">
        <v>276</v>
      </c>
      <c r="C54" s="30">
        <f t="shared" si="0"/>
        <v>276</v>
      </c>
      <c r="D54" s="18">
        <v>101</v>
      </c>
      <c r="E54" s="16">
        <f t="shared" si="1"/>
        <v>0.36594202898550726</v>
      </c>
      <c r="F54" s="18">
        <v>86</v>
      </c>
      <c r="G54" s="16">
        <f t="shared" si="1"/>
        <v>0.31159420289855072</v>
      </c>
      <c r="H54" s="18">
        <v>62</v>
      </c>
      <c r="I54" s="16">
        <f t="shared" ref="I54" si="150">H54/$C54</f>
        <v>0.22463768115942029</v>
      </c>
      <c r="J54" s="18">
        <v>13</v>
      </c>
      <c r="K54" s="16">
        <f t="shared" ref="K54" si="151">J54/$C54</f>
        <v>4.710144927536232E-2</v>
      </c>
      <c r="L54" s="18">
        <v>14</v>
      </c>
      <c r="M54" s="16">
        <f t="shared" ref="M54" si="152">L54/$C54</f>
        <v>5.0724637681159424E-2</v>
      </c>
      <c r="N54" s="18">
        <f t="shared" si="5"/>
        <v>249</v>
      </c>
      <c r="O54" s="16">
        <f t="shared" si="50"/>
        <v>0.90217391304347827</v>
      </c>
      <c r="P54" s="32">
        <f t="shared" si="146"/>
        <v>7</v>
      </c>
    </row>
    <row r="55" spans="1:16" s="12" customFormat="1" ht="12">
      <c r="A55" s="35" t="s">
        <v>23</v>
      </c>
      <c r="B55" s="17">
        <v>213</v>
      </c>
      <c r="C55" s="30">
        <f t="shared" si="0"/>
        <v>213</v>
      </c>
      <c r="D55" s="18">
        <v>42</v>
      </c>
      <c r="E55" s="16">
        <f t="shared" si="1"/>
        <v>0.19718309859154928</v>
      </c>
      <c r="F55" s="18">
        <v>80</v>
      </c>
      <c r="G55" s="16">
        <f t="shared" si="1"/>
        <v>0.37558685446009388</v>
      </c>
      <c r="H55" s="18">
        <v>70</v>
      </c>
      <c r="I55" s="16">
        <f t="shared" ref="I55" si="153">H55/$C55</f>
        <v>0.32863849765258218</v>
      </c>
      <c r="J55" s="42">
        <v>18</v>
      </c>
      <c r="K55" s="16">
        <f t="shared" ref="K55" si="154">J55/$C55</f>
        <v>8.4507042253521125E-2</v>
      </c>
      <c r="L55" s="18">
        <v>3</v>
      </c>
      <c r="M55" s="16">
        <f t="shared" ref="M55" si="155">L55/$C55</f>
        <v>1.4084507042253521E-2</v>
      </c>
      <c r="N55" s="18">
        <f t="shared" si="5"/>
        <v>192</v>
      </c>
      <c r="O55" s="16">
        <f t="shared" si="50"/>
        <v>0.90140845070422537</v>
      </c>
      <c r="P55" s="32">
        <f t="shared" si="146"/>
        <v>8</v>
      </c>
    </row>
    <row r="56" spans="1:16" s="12" customFormat="1" ht="12">
      <c r="A56" s="36" t="s">
        <v>24</v>
      </c>
      <c r="B56" s="17">
        <v>175</v>
      </c>
      <c r="C56" s="30">
        <f t="shared" si="0"/>
        <v>175</v>
      </c>
      <c r="D56" s="18">
        <v>77</v>
      </c>
      <c r="E56" s="16">
        <f t="shared" si="1"/>
        <v>0.44</v>
      </c>
      <c r="F56" s="18">
        <v>39</v>
      </c>
      <c r="G56" s="16">
        <f t="shared" si="1"/>
        <v>0.22285714285714286</v>
      </c>
      <c r="H56" s="18">
        <v>29</v>
      </c>
      <c r="I56" s="16">
        <f t="shared" ref="I56" si="156">H56/$C56</f>
        <v>0.1657142857142857</v>
      </c>
      <c r="J56" s="48">
        <v>16</v>
      </c>
      <c r="K56" s="16">
        <f t="shared" ref="K56" si="157">J56/$C56</f>
        <v>9.1428571428571428E-2</v>
      </c>
      <c r="L56" s="18">
        <v>14</v>
      </c>
      <c r="M56" s="16">
        <f t="shared" ref="M56" si="158">L56/$C56</f>
        <v>0.08</v>
      </c>
      <c r="N56" s="18">
        <f t="shared" si="5"/>
        <v>145</v>
      </c>
      <c r="O56" s="16">
        <f t="shared" si="50"/>
        <v>0.82857142857142863</v>
      </c>
      <c r="P56" s="32">
        <f t="shared" si="146"/>
        <v>11</v>
      </c>
    </row>
    <row r="57" spans="1:16" s="12" customFormat="1" ht="12">
      <c r="A57" s="36" t="s">
        <v>25</v>
      </c>
      <c r="B57" s="30">
        <v>200</v>
      </c>
      <c r="C57" s="30">
        <f t="shared" si="0"/>
        <v>200</v>
      </c>
      <c r="D57" s="18">
        <v>20</v>
      </c>
      <c r="E57" s="16">
        <f t="shared" si="1"/>
        <v>0.1</v>
      </c>
      <c r="F57" s="18">
        <v>31</v>
      </c>
      <c r="G57" s="16">
        <f t="shared" si="1"/>
        <v>0.155</v>
      </c>
      <c r="H57" s="18">
        <v>58</v>
      </c>
      <c r="I57" s="16">
        <f t="shared" ref="I57" si="159">H57/$C57</f>
        <v>0.28999999999999998</v>
      </c>
      <c r="J57" s="18">
        <v>30</v>
      </c>
      <c r="K57" s="16">
        <f t="shared" ref="K57" si="160">J57/$C57</f>
        <v>0.15</v>
      </c>
      <c r="L57" s="18">
        <v>61</v>
      </c>
      <c r="M57" s="16">
        <f t="shared" ref="M57" si="161">L57/$C57</f>
        <v>0.30499999999999999</v>
      </c>
      <c r="N57" s="18">
        <f t="shared" si="5"/>
        <v>109</v>
      </c>
      <c r="O57" s="16">
        <f t="shared" si="50"/>
        <v>0.54500000000000004</v>
      </c>
      <c r="P57" s="32">
        <f t="shared" si="146"/>
        <v>14</v>
      </c>
    </row>
    <row r="58" spans="1:16" s="12" customFormat="1" ht="12">
      <c r="A58" s="35" t="s">
        <v>26</v>
      </c>
      <c r="B58" s="17">
        <v>90</v>
      </c>
      <c r="C58" s="30">
        <f t="shared" si="0"/>
        <v>90</v>
      </c>
      <c r="D58" s="18">
        <v>19</v>
      </c>
      <c r="E58" s="16">
        <f t="shared" si="1"/>
        <v>0.21111111111111111</v>
      </c>
      <c r="F58" s="18">
        <v>21</v>
      </c>
      <c r="G58" s="16">
        <f t="shared" si="1"/>
        <v>0.23333333333333334</v>
      </c>
      <c r="H58" s="18">
        <v>37</v>
      </c>
      <c r="I58" s="16">
        <f t="shared" ref="I58" si="162">H58/$C58</f>
        <v>0.41111111111111109</v>
      </c>
      <c r="J58" s="48">
        <v>6</v>
      </c>
      <c r="K58" s="16">
        <f t="shared" ref="K58" si="163">J58/$C58</f>
        <v>6.6666666666666666E-2</v>
      </c>
      <c r="L58" s="18">
        <v>7</v>
      </c>
      <c r="M58" s="16">
        <f t="shared" ref="M58" si="164">L58/$C58</f>
        <v>7.7777777777777779E-2</v>
      </c>
      <c r="N58" s="18">
        <f t="shared" si="5"/>
        <v>77</v>
      </c>
      <c r="O58" s="16">
        <f t="shared" si="50"/>
        <v>0.85555555555555551</v>
      </c>
      <c r="P58" s="32">
        <f t="shared" si="146"/>
        <v>10</v>
      </c>
    </row>
    <row r="59" spans="1:16" s="12" customFormat="1" ht="12">
      <c r="A59" s="35" t="s">
        <v>27</v>
      </c>
      <c r="B59" s="33">
        <v>95</v>
      </c>
      <c r="C59" s="30">
        <f t="shared" si="0"/>
        <v>95</v>
      </c>
      <c r="D59" s="18">
        <v>26</v>
      </c>
      <c r="E59" s="16">
        <f t="shared" si="1"/>
        <v>0.27368421052631581</v>
      </c>
      <c r="F59" s="18">
        <v>38</v>
      </c>
      <c r="G59" s="16">
        <f t="shared" si="1"/>
        <v>0.4</v>
      </c>
      <c r="H59" s="18">
        <v>27</v>
      </c>
      <c r="I59" s="16">
        <f t="shared" ref="I59" si="165">H59/$C59</f>
        <v>0.28421052631578947</v>
      </c>
      <c r="J59" s="18">
        <v>4</v>
      </c>
      <c r="K59" s="16">
        <f t="shared" ref="K59" si="166">J59/$C59</f>
        <v>4.2105263157894736E-2</v>
      </c>
      <c r="L59" s="18">
        <v>0</v>
      </c>
      <c r="M59" s="16">
        <f t="shared" ref="M59" si="167">L59/$C59</f>
        <v>0</v>
      </c>
      <c r="N59" s="18">
        <f t="shared" si="5"/>
        <v>91</v>
      </c>
      <c r="O59" s="16">
        <f t="shared" si="50"/>
        <v>0.95789473684210524</v>
      </c>
      <c r="P59" s="32">
        <f t="shared" si="146"/>
        <v>5</v>
      </c>
    </row>
    <row r="60" spans="1:16" s="12" customFormat="1" ht="12">
      <c r="A60" s="35" t="s">
        <v>28</v>
      </c>
      <c r="B60" s="47">
        <f>D60+F60+H60+J60+L60</f>
        <v>41</v>
      </c>
      <c r="C60" s="30">
        <f t="shared" si="0"/>
        <v>41</v>
      </c>
      <c r="D60" s="18">
        <v>9</v>
      </c>
      <c r="E60" s="16">
        <f t="shared" si="1"/>
        <v>0.21951219512195122</v>
      </c>
      <c r="F60" s="18">
        <v>14</v>
      </c>
      <c r="G60" s="16">
        <f t="shared" si="1"/>
        <v>0.34146341463414637</v>
      </c>
      <c r="H60" s="18">
        <v>13</v>
      </c>
      <c r="I60" s="16">
        <f t="shared" ref="I60" si="168">H60/$C60</f>
        <v>0.31707317073170732</v>
      </c>
      <c r="J60" s="48">
        <v>5</v>
      </c>
      <c r="K60" s="16">
        <f t="shared" ref="K60" si="169">J60/$C60</f>
        <v>0.12195121951219512</v>
      </c>
      <c r="L60" s="49">
        <v>0</v>
      </c>
      <c r="M60" s="16">
        <f t="shared" ref="M60" si="170">L60/$C60</f>
        <v>0</v>
      </c>
      <c r="N60" s="18">
        <f t="shared" si="5"/>
        <v>36</v>
      </c>
      <c r="O60" s="16">
        <f t="shared" si="50"/>
        <v>0.87804878048780488</v>
      </c>
      <c r="P60" s="32">
        <f t="shared" si="146"/>
        <v>9</v>
      </c>
    </row>
    <row r="61" spans="1:16" s="12" customFormat="1" ht="12">
      <c r="A61" s="35" t="s">
        <v>29</v>
      </c>
      <c r="B61" s="17">
        <v>95</v>
      </c>
      <c r="C61" s="30">
        <v>95</v>
      </c>
      <c r="D61" s="18">
        <v>53</v>
      </c>
      <c r="E61" s="16">
        <f t="shared" si="1"/>
        <v>0.55789473684210522</v>
      </c>
      <c r="F61" s="18">
        <v>30</v>
      </c>
      <c r="G61" s="16">
        <f t="shared" si="1"/>
        <v>0.31578947368421051</v>
      </c>
      <c r="H61" s="18">
        <v>10</v>
      </c>
      <c r="I61" s="16">
        <f t="shared" ref="I61" si="171">H61/$C61</f>
        <v>0.10526315789473684</v>
      </c>
      <c r="J61" s="48">
        <v>2</v>
      </c>
      <c r="K61" s="16">
        <f t="shared" ref="K61" si="172">J61/$C61</f>
        <v>2.1052631578947368E-2</v>
      </c>
      <c r="L61" s="18"/>
      <c r="M61" s="16">
        <f t="shared" ref="M61" si="173">L61/$C61</f>
        <v>0</v>
      </c>
      <c r="N61" s="18">
        <f t="shared" si="5"/>
        <v>93</v>
      </c>
      <c r="O61" s="16">
        <f t="shared" si="50"/>
        <v>0.97894736842105268</v>
      </c>
      <c r="P61" s="32">
        <f t="shared" si="146"/>
        <v>1</v>
      </c>
    </row>
    <row r="62" spans="1:16" s="12" customFormat="1" ht="12">
      <c r="A62" s="35" t="s">
        <v>30</v>
      </c>
      <c r="B62" s="17">
        <v>209</v>
      </c>
      <c r="C62" s="30">
        <f t="shared" si="0"/>
        <v>209</v>
      </c>
      <c r="D62" s="18">
        <v>84</v>
      </c>
      <c r="E62" s="16">
        <f t="shared" si="1"/>
        <v>0.40191387559808611</v>
      </c>
      <c r="F62" s="18">
        <v>74</v>
      </c>
      <c r="G62" s="16">
        <f t="shared" si="1"/>
        <v>0.35406698564593303</v>
      </c>
      <c r="H62" s="18">
        <v>37</v>
      </c>
      <c r="I62" s="16">
        <f t="shared" ref="I62" si="174">H62/$C62</f>
        <v>0.17703349282296652</v>
      </c>
      <c r="J62" s="42">
        <v>8</v>
      </c>
      <c r="K62" s="16">
        <f t="shared" ref="K62" si="175">J62/$C62</f>
        <v>3.8277511961722487E-2</v>
      </c>
      <c r="L62" s="18">
        <v>6</v>
      </c>
      <c r="M62" s="16">
        <f t="shared" ref="M62" si="176">L62/$C62</f>
        <v>2.8708133971291867E-2</v>
      </c>
      <c r="N62" s="18">
        <f t="shared" si="5"/>
        <v>195</v>
      </c>
      <c r="O62" s="16">
        <f t="shared" si="50"/>
        <v>0.93301435406698563</v>
      </c>
      <c r="P62" s="32">
        <f t="shared" si="146"/>
        <v>6</v>
      </c>
    </row>
    <row r="63" spans="1:16" s="12" customFormat="1" ht="12">
      <c r="A63" s="35" t="s">
        <v>31</v>
      </c>
      <c r="B63" s="17">
        <v>115</v>
      </c>
      <c r="C63" s="30">
        <f t="shared" si="0"/>
        <v>115</v>
      </c>
      <c r="D63" s="18">
        <v>26</v>
      </c>
      <c r="E63" s="16">
        <f t="shared" si="1"/>
        <v>0.22608695652173913</v>
      </c>
      <c r="F63" s="18">
        <v>19</v>
      </c>
      <c r="G63" s="16">
        <f t="shared" si="1"/>
        <v>0.16521739130434782</v>
      </c>
      <c r="H63" s="18">
        <v>34</v>
      </c>
      <c r="I63" s="16">
        <f t="shared" ref="I63" si="177">H63/$C63</f>
        <v>0.29565217391304349</v>
      </c>
      <c r="J63" s="18">
        <v>28</v>
      </c>
      <c r="K63" s="16">
        <f t="shared" ref="K63" si="178">J63/$C63</f>
        <v>0.24347826086956523</v>
      </c>
      <c r="L63" s="18">
        <v>8</v>
      </c>
      <c r="M63" s="16">
        <f t="shared" ref="M63" si="179">L63/$C63</f>
        <v>6.9565217391304349E-2</v>
      </c>
      <c r="N63" s="18">
        <f t="shared" si="5"/>
        <v>79</v>
      </c>
      <c r="O63" s="16">
        <f t="shared" si="50"/>
        <v>0.68695652173913047</v>
      </c>
      <c r="P63" s="32">
        <f t="shared" si="146"/>
        <v>12</v>
      </c>
    </row>
    <row r="64" spans="1:16" s="12" customFormat="1" ht="12">
      <c r="A64" s="35" t="s">
        <v>32</v>
      </c>
      <c r="B64" s="33">
        <v>56</v>
      </c>
      <c r="C64" s="30">
        <f t="shared" si="0"/>
        <v>56</v>
      </c>
      <c r="D64" s="18">
        <v>1</v>
      </c>
      <c r="E64" s="16">
        <f t="shared" si="1"/>
        <v>1.7857142857142856E-2</v>
      </c>
      <c r="F64" s="18">
        <v>14</v>
      </c>
      <c r="G64" s="16">
        <f t="shared" si="1"/>
        <v>0.25</v>
      </c>
      <c r="H64" s="18">
        <v>18</v>
      </c>
      <c r="I64" s="16">
        <f t="shared" ref="I64" si="180">H64/$C64</f>
        <v>0.32142857142857145</v>
      </c>
      <c r="J64" s="18">
        <v>21</v>
      </c>
      <c r="K64" s="16">
        <f t="shared" ref="K64" si="181">J64/$C64</f>
        <v>0.375</v>
      </c>
      <c r="L64" s="18">
        <v>2</v>
      </c>
      <c r="M64" s="16">
        <f t="shared" ref="M64" si="182">L64/$C64</f>
        <v>3.5714285714285712E-2</v>
      </c>
      <c r="N64" s="18">
        <f t="shared" si="5"/>
        <v>33</v>
      </c>
      <c r="O64" s="16">
        <f t="shared" si="50"/>
        <v>0.5892857142857143</v>
      </c>
      <c r="P64" s="32">
        <f t="shared" si="146"/>
        <v>13</v>
      </c>
    </row>
    <row r="65" spans="1:18" s="46" customFormat="1">
      <c r="A65" s="29" t="s">
        <v>36</v>
      </c>
      <c r="B65" s="29">
        <f>SUM(B51:B64)</f>
        <v>2749</v>
      </c>
      <c r="C65" s="34">
        <f>SUM(D65,F65,H65,J65,L65)</f>
        <v>2749</v>
      </c>
      <c r="D65" s="29">
        <f>SUM(D51:D64)</f>
        <v>1105</v>
      </c>
      <c r="E65" s="31">
        <f t="shared" si="1"/>
        <v>0.40196435067297198</v>
      </c>
      <c r="F65" s="29">
        <f>SUM(F51:F64)</f>
        <v>766</v>
      </c>
      <c r="G65" s="31">
        <f t="shared" si="1"/>
        <v>0.2786467806475082</v>
      </c>
      <c r="H65" s="29">
        <f>SUM(H51:H64)</f>
        <v>571</v>
      </c>
      <c r="I65" s="31">
        <f t="shared" ref="I65" si="183">H65/$C65</f>
        <v>0.20771189523463077</v>
      </c>
      <c r="J65" s="29">
        <f>SUM(J51:J64)</f>
        <v>176</v>
      </c>
      <c r="K65" s="31">
        <f t="shared" ref="K65" si="184">J65/$C65</f>
        <v>6.4023281193161155E-2</v>
      </c>
      <c r="L65" s="29">
        <f>SUM(L51:L64)</f>
        <v>131</v>
      </c>
      <c r="M65" s="31">
        <f t="shared" ref="M65" si="185">L65/$C65</f>
        <v>4.76536922517279E-2</v>
      </c>
      <c r="N65" s="20">
        <f t="shared" si="5"/>
        <v>2442</v>
      </c>
      <c r="O65" s="31">
        <f t="shared" si="50"/>
        <v>0.88832302655511097</v>
      </c>
      <c r="P65" s="37"/>
    </row>
    <row r="66" spans="1:18" s="46" customFormat="1" ht="13.5" customHeight="1">
      <c r="A66" s="20" t="s">
        <v>1</v>
      </c>
      <c r="B66" s="29">
        <f>B20+B35+B50+B65</f>
        <v>14221</v>
      </c>
      <c r="C66" s="29">
        <f t="shared" ref="C66:N66" si="186">C20+C35+C50+C65</f>
        <v>14221</v>
      </c>
      <c r="D66" s="29">
        <f t="shared" si="186"/>
        <v>5564</v>
      </c>
      <c r="E66" s="31">
        <f t="shared" si="1"/>
        <v>0.39125237325082624</v>
      </c>
      <c r="F66" s="29">
        <f t="shared" si="186"/>
        <v>3730</v>
      </c>
      <c r="G66" s="31">
        <f t="shared" si="1"/>
        <v>0.26228816538921312</v>
      </c>
      <c r="H66" s="29">
        <f t="shared" si="186"/>
        <v>3224</v>
      </c>
      <c r="I66" s="31">
        <f t="shared" ref="I66" si="187">H66/$C66</f>
        <v>0.22670698263131989</v>
      </c>
      <c r="J66" s="29">
        <f t="shared" si="186"/>
        <v>984</v>
      </c>
      <c r="K66" s="31">
        <f t="shared" ref="K66" si="188">J66/$C66</f>
        <v>6.9193446311792417E-2</v>
      </c>
      <c r="L66" s="29">
        <f t="shared" si="186"/>
        <v>719</v>
      </c>
      <c r="M66" s="31">
        <f t="shared" ref="M66" si="189">L66/$C66</f>
        <v>5.0559032416848323E-2</v>
      </c>
      <c r="N66" s="29">
        <f t="shared" si="186"/>
        <v>12518</v>
      </c>
      <c r="O66" s="31">
        <f t="shared" si="50"/>
        <v>0.8802475212713593</v>
      </c>
      <c r="P66" s="20"/>
    </row>
    <row r="67" spans="1:18">
      <c r="A67" s="21"/>
      <c r="B67" s="21"/>
      <c r="C67" s="22"/>
      <c r="D67" s="21"/>
      <c r="E67" s="23"/>
      <c r="F67" s="21"/>
      <c r="G67" s="23"/>
      <c r="H67" s="21"/>
      <c r="I67" s="23"/>
      <c r="J67" s="23"/>
      <c r="K67" s="23"/>
      <c r="L67" s="21"/>
      <c r="M67" s="23"/>
      <c r="N67" s="21"/>
      <c r="O67" s="24"/>
      <c r="P67" s="21"/>
      <c r="Q67" s="13"/>
      <c r="R67" s="10"/>
    </row>
    <row r="68" spans="1:18" ht="14.25">
      <c r="D68" s="15" t="s">
        <v>58</v>
      </c>
    </row>
    <row r="70" spans="1:18" ht="12.75" customHeight="1">
      <c r="A70" s="65" t="s">
        <v>37</v>
      </c>
      <c r="B70" s="67" t="s">
        <v>14</v>
      </c>
      <c r="C70" s="67" t="s">
        <v>15</v>
      </c>
      <c r="D70" s="60" t="s">
        <v>4</v>
      </c>
      <c r="E70" s="61"/>
      <c r="F70" s="60" t="s">
        <v>5</v>
      </c>
      <c r="G70" s="61"/>
      <c r="H70" s="60" t="s">
        <v>0</v>
      </c>
      <c r="I70" s="61"/>
      <c r="J70" s="60" t="s">
        <v>12</v>
      </c>
      <c r="K70" s="61"/>
      <c r="L70" s="60" t="s">
        <v>13</v>
      </c>
      <c r="M70" s="61"/>
      <c r="N70" s="62" t="s">
        <v>6</v>
      </c>
      <c r="O70" s="63"/>
      <c r="P70" s="64"/>
    </row>
    <row r="71" spans="1:18">
      <c r="A71" s="66"/>
      <c r="B71" s="68"/>
      <c r="C71" s="68"/>
      <c r="D71" s="18" t="s">
        <v>17</v>
      </c>
      <c r="E71" s="18" t="s">
        <v>3</v>
      </c>
      <c r="F71" s="18" t="s">
        <v>17</v>
      </c>
      <c r="G71" s="18" t="s">
        <v>3</v>
      </c>
      <c r="H71" s="18" t="s">
        <v>17</v>
      </c>
      <c r="I71" s="18" t="s">
        <v>3</v>
      </c>
      <c r="J71" s="18" t="s">
        <v>17</v>
      </c>
      <c r="K71" s="18" t="s">
        <v>3</v>
      </c>
      <c r="L71" s="18" t="s">
        <v>17</v>
      </c>
      <c r="M71" s="18" t="s">
        <v>3</v>
      </c>
      <c r="N71" s="18" t="s">
        <v>2</v>
      </c>
      <c r="O71" s="19" t="s">
        <v>3</v>
      </c>
      <c r="P71" s="18" t="s">
        <v>7</v>
      </c>
    </row>
    <row r="72" spans="1:18" s="12" customFormat="1" ht="12">
      <c r="A72" s="35" t="s">
        <v>19</v>
      </c>
      <c r="B72" s="47">
        <v>518</v>
      </c>
      <c r="C72" s="30">
        <f t="shared" ref="C72:C86" si="190">SUM(D72,F72,H72,J72,L72)</f>
        <v>518</v>
      </c>
      <c r="D72" s="18">
        <v>283</v>
      </c>
      <c r="E72" s="16">
        <f t="shared" ref="E72:M132" si="191">D72/$C72</f>
        <v>0.54633204633204635</v>
      </c>
      <c r="F72" s="18">
        <v>151</v>
      </c>
      <c r="G72" s="16">
        <f t="shared" si="191"/>
        <v>0.29150579150579148</v>
      </c>
      <c r="H72" s="18">
        <v>79</v>
      </c>
      <c r="I72" s="16">
        <f t="shared" si="191"/>
        <v>0.15250965250965251</v>
      </c>
      <c r="J72" s="48">
        <v>5</v>
      </c>
      <c r="K72" s="16">
        <f t="shared" si="191"/>
        <v>9.6525096525096523E-3</v>
      </c>
      <c r="L72" s="18">
        <v>0</v>
      </c>
      <c r="M72" s="16">
        <f t="shared" si="191"/>
        <v>0</v>
      </c>
      <c r="N72" s="18">
        <f>SUM(D72,F72,H72)</f>
        <v>513</v>
      </c>
      <c r="O72" s="16">
        <f>N72/$C72</f>
        <v>0.99034749034749037</v>
      </c>
      <c r="P72" s="32">
        <f>RANK(O72,O$72:O$85,0)</f>
        <v>1</v>
      </c>
    </row>
    <row r="73" spans="1:18" s="12" customFormat="1" ht="12">
      <c r="A73" s="35" t="s">
        <v>20</v>
      </c>
      <c r="B73" s="33">
        <v>490</v>
      </c>
      <c r="C73" s="30">
        <f t="shared" si="190"/>
        <v>490</v>
      </c>
      <c r="D73" s="18">
        <v>281</v>
      </c>
      <c r="E73" s="16">
        <f t="shared" si="191"/>
        <v>0.57346938775510203</v>
      </c>
      <c r="F73" s="18">
        <v>156</v>
      </c>
      <c r="G73" s="16">
        <f t="shared" si="191"/>
        <v>0.3183673469387755</v>
      </c>
      <c r="H73" s="18">
        <v>43</v>
      </c>
      <c r="I73" s="16">
        <f t="shared" si="191"/>
        <v>8.7755102040816324E-2</v>
      </c>
      <c r="J73" s="18">
        <v>9</v>
      </c>
      <c r="K73" s="16">
        <f t="shared" si="191"/>
        <v>1.8367346938775512E-2</v>
      </c>
      <c r="L73" s="18">
        <v>1</v>
      </c>
      <c r="M73" s="16">
        <f t="shared" si="191"/>
        <v>2.0408163265306124E-3</v>
      </c>
      <c r="N73" s="18">
        <f t="shared" ref="N73:N85" si="192">SUM(D73,F73,H73)</f>
        <v>480</v>
      </c>
      <c r="O73" s="16">
        <f t="shared" ref="O73:O85" si="193">N73/$C73</f>
        <v>0.97959183673469385</v>
      </c>
      <c r="P73" s="32">
        <f t="shared" ref="P73:P85" si="194">RANK(O73,O$72:O$85,0)</f>
        <v>2</v>
      </c>
    </row>
    <row r="74" spans="1:18" s="12" customFormat="1" ht="12">
      <c r="A74" s="35" t="s">
        <v>21</v>
      </c>
      <c r="B74" s="17">
        <v>583</v>
      </c>
      <c r="C74" s="30">
        <f t="shared" si="190"/>
        <v>583</v>
      </c>
      <c r="D74" s="18">
        <v>260</v>
      </c>
      <c r="E74" s="16">
        <f t="shared" si="191"/>
        <v>0.44596912521440824</v>
      </c>
      <c r="F74" s="18">
        <v>163</v>
      </c>
      <c r="G74" s="16">
        <f t="shared" si="191"/>
        <v>0.27958833619210977</v>
      </c>
      <c r="H74" s="18">
        <v>109</v>
      </c>
      <c r="I74" s="16">
        <f t="shared" si="191"/>
        <v>0.18696397941680962</v>
      </c>
      <c r="J74" s="48">
        <v>35</v>
      </c>
      <c r="K74" s="16">
        <f t="shared" si="191"/>
        <v>6.0034305317324184E-2</v>
      </c>
      <c r="L74" s="18">
        <v>16</v>
      </c>
      <c r="M74" s="16">
        <f t="shared" si="191"/>
        <v>2.7444253859348199E-2</v>
      </c>
      <c r="N74" s="18">
        <f t="shared" si="192"/>
        <v>532</v>
      </c>
      <c r="O74" s="16">
        <f t="shared" si="193"/>
        <v>0.91252144082332765</v>
      </c>
      <c r="P74" s="32">
        <f t="shared" si="194"/>
        <v>9</v>
      </c>
    </row>
    <row r="75" spans="1:18" s="12" customFormat="1" ht="12">
      <c r="A75" s="35" t="s">
        <v>22</v>
      </c>
      <c r="B75" s="17">
        <v>300</v>
      </c>
      <c r="C75" s="30">
        <f t="shared" si="190"/>
        <v>300</v>
      </c>
      <c r="D75" s="18">
        <v>98</v>
      </c>
      <c r="E75" s="16">
        <f t="shared" si="191"/>
        <v>0.32666666666666666</v>
      </c>
      <c r="F75" s="18">
        <v>113</v>
      </c>
      <c r="G75" s="16">
        <f t="shared" si="191"/>
        <v>0.37666666666666665</v>
      </c>
      <c r="H75" s="18">
        <v>67</v>
      </c>
      <c r="I75" s="16">
        <f t="shared" si="191"/>
        <v>0.22333333333333333</v>
      </c>
      <c r="J75" s="18">
        <v>18</v>
      </c>
      <c r="K75" s="16">
        <f t="shared" si="191"/>
        <v>0.06</v>
      </c>
      <c r="L75" s="18">
        <v>4</v>
      </c>
      <c r="M75" s="16">
        <f t="shared" si="191"/>
        <v>1.3333333333333334E-2</v>
      </c>
      <c r="N75" s="18">
        <f t="shared" si="192"/>
        <v>278</v>
      </c>
      <c r="O75" s="16">
        <f t="shared" si="193"/>
        <v>0.92666666666666664</v>
      </c>
      <c r="P75" s="32">
        <f t="shared" si="194"/>
        <v>6</v>
      </c>
    </row>
    <row r="76" spans="1:18" s="12" customFormat="1" ht="12">
      <c r="A76" s="35" t="s">
        <v>23</v>
      </c>
      <c r="B76" s="17">
        <v>384</v>
      </c>
      <c r="C76" s="30">
        <f t="shared" si="190"/>
        <v>384</v>
      </c>
      <c r="D76" s="18">
        <v>150</v>
      </c>
      <c r="E76" s="16">
        <f t="shared" si="191"/>
        <v>0.390625</v>
      </c>
      <c r="F76" s="18">
        <v>134</v>
      </c>
      <c r="G76" s="16">
        <f t="shared" si="191"/>
        <v>0.34895833333333331</v>
      </c>
      <c r="H76" s="18">
        <v>70</v>
      </c>
      <c r="I76" s="16">
        <f t="shared" si="191"/>
        <v>0.18229166666666666</v>
      </c>
      <c r="J76" s="42">
        <v>20</v>
      </c>
      <c r="K76" s="16">
        <f t="shared" si="191"/>
        <v>5.2083333333333336E-2</v>
      </c>
      <c r="L76" s="18">
        <v>10</v>
      </c>
      <c r="M76" s="16">
        <f t="shared" si="191"/>
        <v>2.6041666666666668E-2</v>
      </c>
      <c r="N76" s="18">
        <f t="shared" si="192"/>
        <v>354</v>
      </c>
      <c r="O76" s="16">
        <f t="shared" si="193"/>
        <v>0.921875</v>
      </c>
      <c r="P76" s="32">
        <f t="shared" si="194"/>
        <v>8</v>
      </c>
    </row>
    <row r="77" spans="1:18" s="12" customFormat="1" ht="12">
      <c r="A77" s="36" t="s">
        <v>24</v>
      </c>
      <c r="B77" s="17">
        <v>305</v>
      </c>
      <c r="C77" s="30">
        <f t="shared" si="190"/>
        <v>305</v>
      </c>
      <c r="D77" s="18">
        <v>168</v>
      </c>
      <c r="E77" s="16">
        <f t="shared" si="191"/>
        <v>0.55081967213114758</v>
      </c>
      <c r="F77" s="18">
        <v>80</v>
      </c>
      <c r="G77" s="16">
        <f t="shared" si="191"/>
        <v>0.26229508196721313</v>
      </c>
      <c r="H77" s="18">
        <v>45</v>
      </c>
      <c r="I77" s="16">
        <f t="shared" si="191"/>
        <v>0.14754098360655737</v>
      </c>
      <c r="J77" s="48">
        <v>10</v>
      </c>
      <c r="K77" s="16">
        <f t="shared" si="191"/>
        <v>3.2786885245901641E-2</v>
      </c>
      <c r="L77" s="18">
        <v>2</v>
      </c>
      <c r="M77" s="16">
        <f t="shared" si="191"/>
        <v>6.5573770491803279E-3</v>
      </c>
      <c r="N77" s="18">
        <f t="shared" si="192"/>
        <v>293</v>
      </c>
      <c r="O77" s="16">
        <f t="shared" si="193"/>
        <v>0.96065573770491808</v>
      </c>
      <c r="P77" s="32">
        <f t="shared" si="194"/>
        <v>5</v>
      </c>
    </row>
    <row r="78" spans="1:18" s="12" customFormat="1" ht="12">
      <c r="A78" s="36" t="s">
        <v>25</v>
      </c>
      <c r="B78" s="17">
        <v>288</v>
      </c>
      <c r="C78" s="30">
        <f t="shared" si="190"/>
        <v>288</v>
      </c>
      <c r="D78" s="18">
        <v>100</v>
      </c>
      <c r="E78" s="16">
        <f t="shared" si="191"/>
        <v>0.34722222222222221</v>
      </c>
      <c r="F78" s="18">
        <v>124</v>
      </c>
      <c r="G78" s="16">
        <f t="shared" si="191"/>
        <v>0.43055555555555558</v>
      </c>
      <c r="H78" s="18">
        <v>56</v>
      </c>
      <c r="I78" s="16">
        <f t="shared" si="191"/>
        <v>0.19444444444444445</v>
      </c>
      <c r="J78" s="18">
        <v>8</v>
      </c>
      <c r="K78" s="16">
        <f t="shared" si="191"/>
        <v>2.7777777777777776E-2</v>
      </c>
      <c r="L78" s="18">
        <v>0</v>
      </c>
      <c r="M78" s="16">
        <f t="shared" ref="M78:M132" si="195">L78/$C78</f>
        <v>0</v>
      </c>
      <c r="N78" s="18">
        <f t="shared" si="192"/>
        <v>280</v>
      </c>
      <c r="O78" s="16">
        <f t="shared" si="193"/>
        <v>0.97222222222222221</v>
      </c>
      <c r="P78" s="32">
        <f t="shared" si="194"/>
        <v>3</v>
      </c>
    </row>
    <row r="79" spans="1:18" s="12" customFormat="1" ht="12">
      <c r="A79" s="35" t="s">
        <v>26</v>
      </c>
      <c r="B79" s="17">
        <v>165</v>
      </c>
      <c r="C79" s="30">
        <f t="shared" si="190"/>
        <v>165</v>
      </c>
      <c r="D79" s="18">
        <v>40</v>
      </c>
      <c r="E79" s="16">
        <f t="shared" si="191"/>
        <v>0.24242424242424243</v>
      </c>
      <c r="F79" s="18">
        <v>59</v>
      </c>
      <c r="G79" s="16">
        <f t="shared" si="191"/>
        <v>0.3575757575757576</v>
      </c>
      <c r="H79" s="18">
        <v>42</v>
      </c>
      <c r="I79" s="16">
        <f t="shared" si="191"/>
        <v>0.25454545454545452</v>
      </c>
      <c r="J79" s="48">
        <v>19</v>
      </c>
      <c r="K79" s="16">
        <f t="shared" si="191"/>
        <v>0.11515151515151516</v>
      </c>
      <c r="L79" s="18">
        <v>5</v>
      </c>
      <c r="M79" s="16">
        <f t="shared" si="195"/>
        <v>3.0303030303030304E-2</v>
      </c>
      <c r="N79" s="18">
        <f t="shared" si="192"/>
        <v>141</v>
      </c>
      <c r="O79" s="16">
        <f t="shared" si="193"/>
        <v>0.8545454545454545</v>
      </c>
      <c r="P79" s="32">
        <f t="shared" si="194"/>
        <v>11</v>
      </c>
    </row>
    <row r="80" spans="1:18" s="12" customFormat="1" ht="12">
      <c r="A80" s="35" t="s">
        <v>27</v>
      </c>
      <c r="B80" s="33">
        <v>181</v>
      </c>
      <c r="C80" s="30">
        <f t="shared" si="190"/>
        <v>181</v>
      </c>
      <c r="D80" s="18">
        <v>42</v>
      </c>
      <c r="E80" s="16">
        <f t="shared" si="191"/>
        <v>0.23204419889502761</v>
      </c>
      <c r="F80" s="18">
        <v>56</v>
      </c>
      <c r="G80" s="16">
        <f t="shared" si="191"/>
        <v>0.30939226519337015</v>
      </c>
      <c r="H80" s="18">
        <v>52</v>
      </c>
      <c r="I80" s="16">
        <f t="shared" si="191"/>
        <v>0.287292817679558</v>
      </c>
      <c r="J80" s="18">
        <v>20</v>
      </c>
      <c r="K80" s="16">
        <f t="shared" si="191"/>
        <v>0.11049723756906077</v>
      </c>
      <c r="L80" s="18">
        <v>11</v>
      </c>
      <c r="M80" s="16">
        <f t="shared" si="195"/>
        <v>6.0773480662983423E-2</v>
      </c>
      <c r="N80" s="18">
        <f t="shared" si="192"/>
        <v>150</v>
      </c>
      <c r="O80" s="16">
        <f t="shared" si="193"/>
        <v>0.82872928176795579</v>
      </c>
      <c r="P80" s="32">
        <f t="shared" si="194"/>
        <v>13</v>
      </c>
    </row>
    <row r="81" spans="1:16" s="12" customFormat="1" ht="12">
      <c r="A81" s="35" t="s">
        <v>28</v>
      </c>
      <c r="B81" s="47">
        <v>96</v>
      </c>
      <c r="C81" s="30">
        <f t="shared" si="190"/>
        <v>96</v>
      </c>
      <c r="D81" s="18">
        <v>23</v>
      </c>
      <c r="E81" s="16">
        <f t="shared" si="191"/>
        <v>0.23958333333333334</v>
      </c>
      <c r="F81" s="18">
        <v>24</v>
      </c>
      <c r="G81" s="16">
        <f t="shared" si="191"/>
        <v>0.25</v>
      </c>
      <c r="H81" s="18">
        <v>33</v>
      </c>
      <c r="I81" s="16">
        <f t="shared" si="191"/>
        <v>0.34375</v>
      </c>
      <c r="J81" s="48">
        <v>13</v>
      </c>
      <c r="K81" s="16">
        <f t="shared" si="191"/>
        <v>0.13541666666666666</v>
      </c>
      <c r="L81" s="18">
        <v>3</v>
      </c>
      <c r="M81" s="16">
        <f t="shared" si="195"/>
        <v>3.125E-2</v>
      </c>
      <c r="N81" s="18">
        <f t="shared" si="192"/>
        <v>80</v>
      </c>
      <c r="O81" s="16">
        <f t="shared" si="193"/>
        <v>0.83333333333333337</v>
      </c>
      <c r="P81" s="32">
        <f t="shared" si="194"/>
        <v>12</v>
      </c>
    </row>
    <row r="82" spans="1:16" s="12" customFormat="1" ht="12">
      <c r="A82" s="35" t="s">
        <v>29</v>
      </c>
      <c r="B82" s="17">
        <v>236</v>
      </c>
      <c r="C82" s="30">
        <v>236</v>
      </c>
      <c r="D82" s="18">
        <v>83</v>
      </c>
      <c r="E82" s="16">
        <f t="shared" si="191"/>
        <v>0.35169491525423729</v>
      </c>
      <c r="F82" s="18">
        <v>66</v>
      </c>
      <c r="G82" s="16">
        <f t="shared" si="191"/>
        <v>0.27966101694915252</v>
      </c>
      <c r="H82" s="18">
        <v>61</v>
      </c>
      <c r="I82" s="16">
        <f t="shared" si="191"/>
        <v>0.25847457627118642</v>
      </c>
      <c r="J82" s="48">
        <v>25</v>
      </c>
      <c r="K82" s="16">
        <f t="shared" si="191"/>
        <v>0.1059322033898305</v>
      </c>
      <c r="L82" s="18">
        <v>1</v>
      </c>
      <c r="M82" s="16">
        <f t="shared" si="195"/>
        <v>4.2372881355932203E-3</v>
      </c>
      <c r="N82" s="18">
        <f t="shared" si="192"/>
        <v>210</v>
      </c>
      <c r="O82" s="16">
        <f t="shared" si="193"/>
        <v>0.88983050847457623</v>
      </c>
      <c r="P82" s="32">
        <f t="shared" si="194"/>
        <v>10</v>
      </c>
    </row>
    <row r="83" spans="1:16" s="12" customFormat="1" ht="12">
      <c r="A83" s="35" t="s">
        <v>30</v>
      </c>
      <c r="B83" s="17">
        <v>388</v>
      </c>
      <c r="C83" s="30">
        <f t="shared" si="190"/>
        <v>388</v>
      </c>
      <c r="D83" s="18">
        <v>174</v>
      </c>
      <c r="E83" s="16">
        <f t="shared" si="191"/>
        <v>0.4484536082474227</v>
      </c>
      <c r="F83" s="18">
        <v>111</v>
      </c>
      <c r="G83" s="16">
        <f t="shared" si="191"/>
        <v>0.28608247422680411</v>
      </c>
      <c r="H83" s="18">
        <v>73</v>
      </c>
      <c r="I83" s="16">
        <f t="shared" si="191"/>
        <v>0.18814432989690721</v>
      </c>
      <c r="J83" s="42">
        <v>23</v>
      </c>
      <c r="K83" s="16">
        <f t="shared" si="191"/>
        <v>5.9278350515463915E-2</v>
      </c>
      <c r="L83" s="18">
        <v>7</v>
      </c>
      <c r="M83" s="16">
        <f t="shared" si="195"/>
        <v>1.804123711340206E-2</v>
      </c>
      <c r="N83" s="18">
        <f t="shared" si="192"/>
        <v>358</v>
      </c>
      <c r="O83" s="16">
        <f t="shared" si="193"/>
        <v>0.92268041237113407</v>
      </c>
      <c r="P83" s="32">
        <f t="shared" si="194"/>
        <v>7</v>
      </c>
    </row>
    <row r="84" spans="1:16" s="12" customFormat="1" ht="12">
      <c r="A84" s="35" t="s">
        <v>31</v>
      </c>
      <c r="B84" s="17">
        <v>57</v>
      </c>
      <c r="C84" s="30">
        <f t="shared" si="190"/>
        <v>57</v>
      </c>
      <c r="D84" s="18">
        <v>17</v>
      </c>
      <c r="E84" s="16">
        <f t="shared" si="191"/>
        <v>0.2982456140350877</v>
      </c>
      <c r="F84" s="18">
        <v>24</v>
      </c>
      <c r="G84" s="16">
        <f t="shared" si="191"/>
        <v>0.42105263157894735</v>
      </c>
      <c r="H84" s="18">
        <v>14</v>
      </c>
      <c r="I84" s="16">
        <f t="shared" si="191"/>
        <v>0.24561403508771928</v>
      </c>
      <c r="J84" s="18">
        <v>2</v>
      </c>
      <c r="K84" s="16">
        <f t="shared" si="191"/>
        <v>3.5087719298245612E-2</v>
      </c>
      <c r="L84" s="18"/>
      <c r="M84" s="16">
        <f t="shared" si="195"/>
        <v>0</v>
      </c>
      <c r="N84" s="18">
        <f t="shared" si="192"/>
        <v>55</v>
      </c>
      <c r="O84" s="16">
        <f t="shared" si="193"/>
        <v>0.96491228070175439</v>
      </c>
      <c r="P84" s="32">
        <f t="shared" si="194"/>
        <v>4</v>
      </c>
    </row>
    <row r="85" spans="1:16" s="12" customFormat="1" ht="12">
      <c r="A85" s="35" t="s">
        <v>32</v>
      </c>
      <c r="B85" s="33">
        <v>19</v>
      </c>
      <c r="C85" s="30">
        <f t="shared" si="190"/>
        <v>19</v>
      </c>
      <c r="D85" s="18">
        <v>4</v>
      </c>
      <c r="E85" s="16">
        <f t="shared" si="191"/>
        <v>0.21052631578947367</v>
      </c>
      <c r="F85" s="18">
        <v>5</v>
      </c>
      <c r="G85" s="16">
        <f t="shared" si="191"/>
        <v>0.26315789473684209</v>
      </c>
      <c r="H85" s="18">
        <v>4</v>
      </c>
      <c r="I85" s="16">
        <f t="shared" si="191"/>
        <v>0.21052631578947367</v>
      </c>
      <c r="J85" s="18">
        <v>6</v>
      </c>
      <c r="K85" s="16">
        <f t="shared" si="191"/>
        <v>0.31578947368421051</v>
      </c>
      <c r="L85" s="18">
        <v>0</v>
      </c>
      <c r="M85" s="16">
        <f t="shared" si="195"/>
        <v>0</v>
      </c>
      <c r="N85" s="18">
        <f t="shared" si="192"/>
        <v>13</v>
      </c>
      <c r="O85" s="16">
        <f t="shared" si="193"/>
        <v>0.68421052631578949</v>
      </c>
      <c r="P85" s="32">
        <f t="shared" si="194"/>
        <v>14</v>
      </c>
    </row>
    <row r="86" spans="1:16" s="46" customFormat="1">
      <c r="A86" s="29" t="s">
        <v>33</v>
      </c>
      <c r="B86" s="29">
        <f>SUM(B72:B85)</f>
        <v>4010</v>
      </c>
      <c r="C86" s="34">
        <f t="shared" si="190"/>
        <v>4010</v>
      </c>
      <c r="D86" s="29">
        <f>SUM(D72:D85)</f>
        <v>1723</v>
      </c>
      <c r="E86" s="31">
        <f t="shared" si="191"/>
        <v>0.42967581047381548</v>
      </c>
      <c r="F86" s="29">
        <f>SUM(F72:F85)</f>
        <v>1266</v>
      </c>
      <c r="G86" s="31">
        <f t="shared" si="191"/>
        <v>0.31571072319201993</v>
      </c>
      <c r="H86" s="29">
        <f>SUM(H72:H85)</f>
        <v>748</v>
      </c>
      <c r="I86" s="31">
        <f t="shared" si="191"/>
        <v>0.18653366583541148</v>
      </c>
      <c r="J86" s="29">
        <f>SUM(J72:J85)</f>
        <v>213</v>
      </c>
      <c r="K86" s="31">
        <f t="shared" si="191"/>
        <v>5.3117206982543644E-2</v>
      </c>
      <c r="L86" s="29">
        <f>SUM(L72:L85)</f>
        <v>60</v>
      </c>
      <c r="M86" s="31">
        <f t="shared" si="195"/>
        <v>1.4962593516209476E-2</v>
      </c>
      <c r="N86" s="20">
        <f>SUM(D86,F86,H86)</f>
        <v>3737</v>
      </c>
      <c r="O86" s="31">
        <f>N86/$C86</f>
        <v>0.93192019950124694</v>
      </c>
      <c r="P86" s="37"/>
    </row>
    <row r="87" spans="1:16" s="12" customFormat="1" ht="12">
      <c r="A87" s="35" t="s">
        <v>19</v>
      </c>
      <c r="B87" s="47">
        <v>610</v>
      </c>
      <c r="C87" s="30">
        <f>SUM(D87,F87,H87,J87,L87)</f>
        <v>610</v>
      </c>
      <c r="D87" s="18">
        <v>434</v>
      </c>
      <c r="E87" s="16">
        <f t="shared" si="191"/>
        <v>0.71147540983606561</v>
      </c>
      <c r="F87" s="18">
        <v>132</v>
      </c>
      <c r="G87" s="16">
        <f t="shared" si="191"/>
        <v>0.21639344262295082</v>
      </c>
      <c r="H87" s="18">
        <v>32</v>
      </c>
      <c r="I87" s="16">
        <f t="shared" si="191"/>
        <v>5.2459016393442623E-2</v>
      </c>
      <c r="J87" s="48">
        <v>12</v>
      </c>
      <c r="K87" s="16">
        <f t="shared" si="191"/>
        <v>1.9672131147540985E-2</v>
      </c>
      <c r="L87" s="18">
        <v>0</v>
      </c>
      <c r="M87" s="16">
        <f t="shared" si="195"/>
        <v>0</v>
      </c>
      <c r="N87" s="18">
        <f t="shared" ref="N87:N131" si="196">SUM(D87,F87,H87)</f>
        <v>598</v>
      </c>
      <c r="O87" s="16">
        <f t="shared" ref="O87:O132" si="197">N87/$C87</f>
        <v>0.98032786885245904</v>
      </c>
      <c r="P87" s="32">
        <f>RANK(O87,O$87:O$100,0)</f>
        <v>1</v>
      </c>
    </row>
    <row r="88" spans="1:16" s="12" customFormat="1" ht="12">
      <c r="A88" s="35" t="s">
        <v>20</v>
      </c>
      <c r="B88" s="33">
        <v>706</v>
      </c>
      <c r="C88" s="30">
        <f t="shared" ref="C88:C100" si="198">SUM(D88,F88,H88,J88,L88)</f>
        <v>706</v>
      </c>
      <c r="D88" s="18">
        <v>384</v>
      </c>
      <c r="E88" s="16">
        <f t="shared" si="191"/>
        <v>0.5439093484419264</v>
      </c>
      <c r="F88" s="18">
        <v>170</v>
      </c>
      <c r="G88" s="16">
        <f t="shared" si="191"/>
        <v>0.24079320113314448</v>
      </c>
      <c r="H88" s="18">
        <v>115</v>
      </c>
      <c r="I88" s="16">
        <f t="shared" si="191"/>
        <v>0.16288951841359772</v>
      </c>
      <c r="J88" s="18">
        <v>35</v>
      </c>
      <c r="K88" s="16">
        <f t="shared" si="191"/>
        <v>4.9575070821529746E-2</v>
      </c>
      <c r="L88" s="18">
        <v>2</v>
      </c>
      <c r="M88" s="16">
        <f t="shared" si="195"/>
        <v>2.8328611898016999E-3</v>
      </c>
      <c r="N88" s="18">
        <f t="shared" si="196"/>
        <v>669</v>
      </c>
      <c r="O88" s="16">
        <f t="shared" si="197"/>
        <v>0.94759206798866857</v>
      </c>
      <c r="P88" s="32">
        <f t="shared" ref="P88:P100" si="199">RANK(O88,O$87:O$100,0)</f>
        <v>5</v>
      </c>
    </row>
    <row r="89" spans="1:16" s="12" customFormat="1" ht="12">
      <c r="A89" s="35" t="s">
        <v>21</v>
      </c>
      <c r="B89" s="17">
        <v>555</v>
      </c>
      <c r="C89" s="30">
        <f t="shared" si="198"/>
        <v>555</v>
      </c>
      <c r="D89" s="18">
        <v>263</v>
      </c>
      <c r="E89" s="16">
        <f t="shared" si="191"/>
        <v>0.47387387387387386</v>
      </c>
      <c r="F89" s="18">
        <v>216</v>
      </c>
      <c r="G89" s="16">
        <f t="shared" si="191"/>
        <v>0.38918918918918921</v>
      </c>
      <c r="H89" s="18">
        <v>65</v>
      </c>
      <c r="I89" s="16">
        <f t="shared" si="191"/>
        <v>0.11711711711711711</v>
      </c>
      <c r="J89" s="48">
        <v>11</v>
      </c>
      <c r="K89" s="16">
        <f t="shared" si="191"/>
        <v>1.9819819819819819E-2</v>
      </c>
      <c r="L89" s="18">
        <v>0</v>
      </c>
      <c r="M89" s="16">
        <f t="shared" si="195"/>
        <v>0</v>
      </c>
      <c r="N89" s="18">
        <f t="shared" si="196"/>
        <v>544</v>
      </c>
      <c r="O89" s="16">
        <f t="shared" si="197"/>
        <v>0.98018018018018016</v>
      </c>
      <c r="P89" s="32">
        <f t="shared" si="199"/>
        <v>2</v>
      </c>
    </row>
    <row r="90" spans="1:16" s="12" customFormat="1" ht="12">
      <c r="A90" s="35" t="s">
        <v>22</v>
      </c>
      <c r="B90" s="17">
        <v>332</v>
      </c>
      <c r="C90" s="30">
        <f t="shared" si="198"/>
        <v>332</v>
      </c>
      <c r="D90" s="18">
        <v>129</v>
      </c>
      <c r="E90" s="16">
        <f t="shared" si="191"/>
        <v>0.38855421686746988</v>
      </c>
      <c r="F90" s="18">
        <v>99</v>
      </c>
      <c r="G90" s="16">
        <f t="shared" si="191"/>
        <v>0.29819277108433734</v>
      </c>
      <c r="H90" s="18">
        <v>75</v>
      </c>
      <c r="I90" s="16">
        <f t="shared" si="191"/>
        <v>0.22590361445783133</v>
      </c>
      <c r="J90" s="18">
        <v>22</v>
      </c>
      <c r="K90" s="16">
        <f t="shared" si="191"/>
        <v>6.6265060240963861E-2</v>
      </c>
      <c r="L90" s="18">
        <v>7</v>
      </c>
      <c r="M90" s="16">
        <f t="shared" si="195"/>
        <v>2.1084337349397589E-2</v>
      </c>
      <c r="N90" s="18">
        <f t="shared" si="196"/>
        <v>303</v>
      </c>
      <c r="O90" s="16">
        <f t="shared" si="197"/>
        <v>0.91265060240963858</v>
      </c>
      <c r="P90" s="32">
        <f t="shared" si="199"/>
        <v>10</v>
      </c>
    </row>
    <row r="91" spans="1:16" s="12" customFormat="1" ht="12">
      <c r="A91" s="35" t="s">
        <v>23</v>
      </c>
      <c r="B91" s="17">
        <v>362</v>
      </c>
      <c r="C91" s="30">
        <f t="shared" si="198"/>
        <v>362</v>
      </c>
      <c r="D91" s="18">
        <v>175</v>
      </c>
      <c r="E91" s="16">
        <f t="shared" si="191"/>
        <v>0.48342541436464087</v>
      </c>
      <c r="F91" s="18">
        <v>103</v>
      </c>
      <c r="G91" s="16">
        <f t="shared" si="191"/>
        <v>0.28453038674033149</v>
      </c>
      <c r="H91" s="18">
        <v>62</v>
      </c>
      <c r="I91" s="16">
        <f t="shared" si="191"/>
        <v>0.17127071823204421</v>
      </c>
      <c r="J91" s="42">
        <v>19</v>
      </c>
      <c r="K91" s="16">
        <f t="shared" si="191"/>
        <v>5.2486187845303865E-2</v>
      </c>
      <c r="L91" s="18">
        <v>3</v>
      </c>
      <c r="M91" s="16">
        <f t="shared" si="195"/>
        <v>8.2872928176795577E-3</v>
      </c>
      <c r="N91" s="18">
        <f t="shared" si="196"/>
        <v>340</v>
      </c>
      <c r="O91" s="16">
        <f t="shared" si="197"/>
        <v>0.93922651933701662</v>
      </c>
      <c r="P91" s="32">
        <f t="shared" si="199"/>
        <v>7</v>
      </c>
    </row>
    <row r="92" spans="1:16" s="12" customFormat="1" ht="12">
      <c r="A92" s="36" t="s">
        <v>24</v>
      </c>
      <c r="B92" s="17">
        <v>260</v>
      </c>
      <c r="C92" s="30">
        <f t="shared" si="198"/>
        <v>260</v>
      </c>
      <c r="D92" s="18">
        <v>66</v>
      </c>
      <c r="E92" s="16">
        <f t="shared" si="191"/>
        <v>0.25384615384615383</v>
      </c>
      <c r="F92" s="18">
        <v>103</v>
      </c>
      <c r="G92" s="16">
        <f t="shared" si="191"/>
        <v>0.39615384615384613</v>
      </c>
      <c r="H92" s="18">
        <v>67</v>
      </c>
      <c r="I92" s="16">
        <f t="shared" si="191"/>
        <v>0.25769230769230766</v>
      </c>
      <c r="J92" s="48">
        <v>21</v>
      </c>
      <c r="K92" s="16">
        <f t="shared" si="191"/>
        <v>8.0769230769230774E-2</v>
      </c>
      <c r="L92" s="18">
        <v>3</v>
      </c>
      <c r="M92" s="16">
        <f t="shared" si="195"/>
        <v>1.1538461538461539E-2</v>
      </c>
      <c r="N92" s="18">
        <f t="shared" si="196"/>
        <v>236</v>
      </c>
      <c r="O92" s="16">
        <f t="shared" si="197"/>
        <v>0.90769230769230769</v>
      </c>
      <c r="P92" s="32">
        <f t="shared" si="199"/>
        <v>11</v>
      </c>
    </row>
    <row r="93" spans="1:16" s="12" customFormat="1" ht="12">
      <c r="A93" s="36" t="s">
        <v>25</v>
      </c>
      <c r="B93" s="17">
        <v>267</v>
      </c>
      <c r="C93" s="30">
        <f t="shared" si="198"/>
        <v>267</v>
      </c>
      <c r="D93" s="18">
        <v>80</v>
      </c>
      <c r="E93" s="16">
        <f t="shared" si="191"/>
        <v>0.29962546816479402</v>
      </c>
      <c r="F93" s="18">
        <v>99</v>
      </c>
      <c r="G93" s="16">
        <f t="shared" si="191"/>
        <v>0.3707865168539326</v>
      </c>
      <c r="H93" s="18">
        <v>75</v>
      </c>
      <c r="I93" s="16">
        <f t="shared" si="191"/>
        <v>0.2808988764044944</v>
      </c>
      <c r="J93" s="18">
        <v>10</v>
      </c>
      <c r="K93" s="16">
        <f t="shared" si="191"/>
        <v>3.7453183520599252E-2</v>
      </c>
      <c r="L93" s="18">
        <v>3</v>
      </c>
      <c r="M93" s="16">
        <f t="shared" si="195"/>
        <v>1.1235955056179775E-2</v>
      </c>
      <c r="N93" s="18">
        <f t="shared" si="196"/>
        <v>254</v>
      </c>
      <c r="O93" s="16">
        <f t="shared" si="197"/>
        <v>0.95131086142322097</v>
      </c>
      <c r="P93" s="32">
        <f t="shared" si="199"/>
        <v>4</v>
      </c>
    </row>
    <row r="94" spans="1:16" s="12" customFormat="1" ht="12">
      <c r="A94" s="35" t="s">
        <v>26</v>
      </c>
      <c r="B94" s="17">
        <v>113</v>
      </c>
      <c r="C94" s="30">
        <f t="shared" si="198"/>
        <v>113</v>
      </c>
      <c r="D94" s="18">
        <v>34</v>
      </c>
      <c r="E94" s="16">
        <f t="shared" si="191"/>
        <v>0.30088495575221241</v>
      </c>
      <c r="F94" s="18">
        <v>33</v>
      </c>
      <c r="G94" s="16">
        <f t="shared" si="191"/>
        <v>0.29203539823008851</v>
      </c>
      <c r="H94" s="18">
        <v>30</v>
      </c>
      <c r="I94" s="16">
        <f t="shared" si="191"/>
        <v>0.26548672566371684</v>
      </c>
      <c r="J94" s="48">
        <v>13</v>
      </c>
      <c r="K94" s="16">
        <f t="shared" si="191"/>
        <v>0.11504424778761062</v>
      </c>
      <c r="L94" s="18">
        <v>3</v>
      </c>
      <c r="M94" s="16">
        <f t="shared" si="195"/>
        <v>2.6548672566371681E-2</v>
      </c>
      <c r="N94" s="18">
        <f t="shared" si="196"/>
        <v>97</v>
      </c>
      <c r="O94" s="16">
        <f t="shared" si="197"/>
        <v>0.8584070796460177</v>
      </c>
      <c r="P94" s="32">
        <f t="shared" si="199"/>
        <v>13</v>
      </c>
    </row>
    <row r="95" spans="1:16" s="12" customFormat="1" ht="12">
      <c r="A95" s="35" t="s">
        <v>27</v>
      </c>
      <c r="B95" s="33">
        <v>159</v>
      </c>
      <c r="C95" s="30">
        <f t="shared" si="198"/>
        <v>159</v>
      </c>
      <c r="D95" s="18">
        <v>38</v>
      </c>
      <c r="E95" s="16">
        <f t="shared" si="191"/>
        <v>0.2389937106918239</v>
      </c>
      <c r="F95" s="18">
        <v>48</v>
      </c>
      <c r="G95" s="16">
        <f t="shared" si="191"/>
        <v>0.30188679245283018</v>
      </c>
      <c r="H95" s="18">
        <v>60</v>
      </c>
      <c r="I95" s="16">
        <f t="shared" si="191"/>
        <v>0.37735849056603776</v>
      </c>
      <c r="J95" s="18">
        <v>11</v>
      </c>
      <c r="K95" s="16">
        <f t="shared" si="191"/>
        <v>6.9182389937106917E-2</v>
      </c>
      <c r="L95" s="18">
        <v>2</v>
      </c>
      <c r="M95" s="16">
        <f t="shared" si="195"/>
        <v>1.2578616352201259E-2</v>
      </c>
      <c r="N95" s="18">
        <f t="shared" si="196"/>
        <v>146</v>
      </c>
      <c r="O95" s="16">
        <f t="shared" si="197"/>
        <v>0.91823899371069184</v>
      </c>
      <c r="P95" s="32">
        <f t="shared" si="199"/>
        <v>9</v>
      </c>
    </row>
    <row r="96" spans="1:16" s="12" customFormat="1" ht="12">
      <c r="A96" s="35" t="s">
        <v>28</v>
      </c>
      <c r="B96" s="47">
        <f>D96+F96+H96+J96+L96</f>
        <v>94</v>
      </c>
      <c r="C96" s="30">
        <f t="shared" si="198"/>
        <v>94</v>
      </c>
      <c r="D96" s="18">
        <v>19</v>
      </c>
      <c r="E96" s="16">
        <f t="shared" si="191"/>
        <v>0.20212765957446807</v>
      </c>
      <c r="F96" s="18">
        <v>34</v>
      </c>
      <c r="G96" s="16">
        <f t="shared" si="191"/>
        <v>0.36170212765957449</v>
      </c>
      <c r="H96" s="18">
        <v>28</v>
      </c>
      <c r="I96" s="16">
        <f t="shared" si="191"/>
        <v>0.2978723404255319</v>
      </c>
      <c r="J96" s="48">
        <v>12</v>
      </c>
      <c r="K96" s="16">
        <f t="shared" si="191"/>
        <v>0.1276595744680851</v>
      </c>
      <c r="L96" s="18">
        <v>1</v>
      </c>
      <c r="M96" s="16">
        <f t="shared" si="195"/>
        <v>1.0638297872340425E-2</v>
      </c>
      <c r="N96" s="18">
        <f t="shared" si="196"/>
        <v>81</v>
      </c>
      <c r="O96" s="16">
        <f t="shared" si="197"/>
        <v>0.86170212765957444</v>
      </c>
      <c r="P96" s="32">
        <f t="shared" si="199"/>
        <v>12</v>
      </c>
    </row>
    <row r="97" spans="1:16" s="12" customFormat="1" ht="12">
      <c r="A97" s="35" t="s">
        <v>29</v>
      </c>
      <c r="B97" s="17">
        <v>194</v>
      </c>
      <c r="C97" s="30">
        <v>194</v>
      </c>
      <c r="D97" s="18">
        <v>92</v>
      </c>
      <c r="E97" s="16">
        <f t="shared" si="191"/>
        <v>0.47422680412371132</v>
      </c>
      <c r="F97" s="18">
        <v>55</v>
      </c>
      <c r="G97" s="16">
        <f t="shared" si="191"/>
        <v>0.28350515463917525</v>
      </c>
      <c r="H97" s="18">
        <v>35</v>
      </c>
      <c r="I97" s="16">
        <f t="shared" si="191"/>
        <v>0.18041237113402062</v>
      </c>
      <c r="J97" s="48">
        <v>11</v>
      </c>
      <c r="K97" s="16">
        <f t="shared" si="191"/>
        <v>5.6701030927835051E-2</v>
      </c>
      <c r="L97" s="18">
        <v>1</v>
      </c>
      <c r="M97" s="16">
        <f t="shared" si="195"/>
        <v>5.1546391752577319E-3</v>
      </c>
      <c r="N97" s="18">
        <f t="shared" si="196"/>
        <v>182</v>
      </c>
      <c r="O97" s="16">
        <f t="shared" si="197"/>
        <v>0.93814432989690721</v>
      </c>
      <c r="P97" s="32">
        <f t="shared" si="199"/>
        <v>8</v>
      </c>
    </row>
    <row r="98" spans="1:16" s="12" customFormat="1" ht="12">
      <c r="A98" s="35" t="s">
        <v>30</v>
      </c>
      <c r="B98" s="17">
        <v>324</v>
      </c>
      <c r="C98" s="30">
        <f t="shared" si="198"/>
        <v>324</v>
      </c>
      <c r="D98" s="18">
        <v>158</v>
      </c>
      <c r="E98" s="16">
        <f t="shared" si="191"/>
        <v>0.48765432098765432</v>
      </c>
      <c r="F98" s="18">
        <v>100</v>
      </c>
      <c r="G98" s="16">
        <f t="shared" si="191"/>
        <v>0.30864197530864196</v>
      </c>
      <c r="H98" s="18">
        <v>48</v>
      </c>
      <c r="I98" s="16">
        <f t="shared" si="191"/>
        <v>0.14814814814814814</v>
      </c>
      <c r="J98" s="42">
        <v>17</v>
      </c>
      <c r="K98" s="16">
        <f t="shared" si="191"/>
        <v>5.2469135802469133E-2</v>
      </c>
      <c r="L98" s="18">
        <v>1</v>
      </c>
      <c r="M98" s="16">
        <f t="shared" si="195"/>
        <v>3.0864197530864196E-3</v>
      </c>
      <c r="N98" s="18">
        <f t="shared" si="196"/>
        <v>306</v>
      </c>
      <c r="O98" s="16">
        <f t="shared" si="197"/>
        <v>0.94444444444444442</v>
      </c>
      <c r="P98" s="32">
        <f t="shared" si="199"/>
        <v>6</v>
      </c>
    </row>
    <row r="99" spans="1:16" s="12" customFormat="1" ht="12">
      <c r="A99" s="35" t="s">
        <v>31</v>
      </c>
      <c r="B99" s="17">
        <v>99</v>
      </c>
      <c r="C99" s="30">
        <f t="shared" si="198"/>
        <v>99</v>
      </c>
      <c r="D99" s="18">
        <v>35</v>
      </c>
      <c r="E99" s="16">
        <f t="shared" si="191"/>
        <v>0.35353535353535354</v>
      </c>
      <c r="F99" s="18">
        <v>38</v>
      </c>
      <c r="G99" s="16">
        <f t="shared" si="191"/>
        <v>0.38383838383838381</v>
      </c>
      <c r="H99" s="18">
        <v>22</v>
      </c>
      <c r="I99" s="16">
        <f t="shared" si="191"/>
        <v>0.22222222222222221</v>
      </c>
      <c r="J99" s="18">
        <v>4</v>
      </c>
      <c r="K99" s="16">
        <f t="shared" si="191"/>
        <v>4.0404040404040407E-2</v>
      </c>
      <c r="L99" s="18"/>
      <c r="M99" s="16">
        <f t="shared" si="195"/>
        <v>0</v>
      </c>
      <c r="N99" s="18">
        <f t="shared" si="196"/>
        <v>95</v>
      </c>
      <c r="O99" s="16">
        <f t="shared" si="197"/>
        <v>0.95959595959595956</v>
      </c>
      <c r="P99" s="32">
        <f t="shared" si="199"/>
        <v>3</v>
      </c>
    </row>
    <row r="100" spans="1:16" s="12" customFormat="1" ht="12">
      <c r="A100" s="35" t="s">
        <v>32</v>
      </c>
      <c r="B100" s="33">
        <v>22</v>
      </c>
      <c r="C100" s="30">
        <f t="shared" si="198"/>
        <v>22</v>
      </c>
      <c r="D100" s="18">
        <v>8</v>
      </c>
      <c r="E100" s="16">
        <f t="shared" si="191"/>
        <v>0.36363636363636365</v>
      </c>
      <c r="F100" s="18">
        <v>5</v>
      </c>
      <c r="G100" s="16">
        <f t="shared" si="191"/>
        <v>0.22727272727272727</v>
      </c>
      <c r="H100" s="18">
        <v>2</v>
      </c>
      <c r="I100" s="16">
        <f t="shared" si="191"/>
        <v>9.0909090909090912E-2</v>
      </c>
      <c r="J100" s="18">
        <v>7</v>
      </c>
      <c r="K100" s="16">
        <f t="shared" si="191"/>
        <v>0.31818181818181818</v>
      </c>
      <c r="L100" s="18">
        <v>0</v>
      </c>
      <c r="M100" s="16">
        <f t="shared" si="195"/>
        <v>0</v>
      </c>
      <c r="N100" s="18">
        <f t="shared" si="196"/>
        <v>15</v>
      </c>
      <c r="O100" s="16">
        <f t="shared" si="197"/>
        <v>0.68181818181818177</v>
      </c>
      <c r="P100" s="32">
        <f t="shared" si="199"/>
        <v>14</v>
      </c>
    </row>
    <row r="101" spans="1:16" s="46" customFormat="1">
      <c r="A101" s="29" t="s">
        <v>34</v>
      </c>
      <c r="B101" s="29">
        <f>SUM(B87:B100)</f>
        <v>4097</v>
      </c>
      <c r="C101" s="34">
        <f t="shared" ref="C101:C132" si="200">SUM(D101,F101,H101,J101,L101)</f>
        <v>4097</v>
      </c>
      <c r="D101" s="29">
        <f>SUM(D87:D100)</f>
        <v>1915</v>
      </c>
      <c r="E101" s="31">
        <f t="shared" si="191"/>
        <v>0.46741518184037101</v>
      </c>
      <c r="F101" s="29">
        <f>SUM(F87:F100)</f>
        <v>1235</v>
      </c>
      <c r="G101" s="31">
        <f t="shared" si="191"/>
        <v>0.30144007810593115</v>
      </c>
      <c r="H101" s="29">
        <f>SUM(H87:H100)</f>
        <v>716</v>
      </c>
      <c r="I101" s="31">
        <f t="shared" si="191"/>
        <v>0.17476202099096899</v>
      </c>
      <c r="J101" s="29">
        <f>SUM(J87:J100)</f>
        <v>205</v>
      </c>
      <c r="K101" s="31">
        <f t="shared" si="191"/>
        <v>5.0036612155235541E-2</v>
      </c>
      <c r="L101" s="29">
        <f>SUM(L87:L100)</f>
        <v>26</v>
      </c>
      <c r="M101" s="31">
        <f t="shared" si="195"/>
        <v>6.3461069074932878E-3</v>
      </c>
      <c r="N101" s="20">
        <f t="shared" si="196"/>
        <v>3866</v>
      </c>
      <c r="O101" s="31">
        <f t="shared" si="197"/>
        <v>0.94361728093727115</v>
      </c>
      <c r="P101" s="37"/>
    </row>
    <row r="102" spans="1:16" s="12" customFormat="1" ht="12">
      <c r="A102" s="35" t="s">
        <v>19</v>
      </c>
      <c r="B102" s="47">
        <v>495</v>
      </c>
      <c r="C102" s="30">
        <f t="shared" si="200"/>
        <v>495</v>
      </c>
      <c r="D102" s="18">
        <v>287</v>
      </c>
      <c r="E102" s="16">
        <f t="shared" si="191"/>
        <v>0.57979797979797976</v>
      </c>
      <c r="F102" s="18">
        <v>136</v>
      </c>
      <c r="G102" s="16">
        <f t="shared" si="191"/>
        <v>0.27474747474747474</v>
      </c>
      <c r="H102" s="18">
        <v>61</v>
      </c>
      <c r="I102" s="16">
        <f t="shared" si="191"/>
        <v>0.12323232323232323</v>
      </c>
      <c r="J102" s="48">
        <v>11</v>
      </c>
      <c r="K102" s="16">
        <f t="shared" si="191"/>
        <v>2.2222222222222223E-2</v>
      </c>
      <c r="L102" s="18">
        <v>0</v>
      </c>
      <c r="M102" s="16">
        <f t="shared" si="195"/>
        <v>0</v>
      </c>
      <c r="N102" s="18">
        <f t="shared" si="196"/>
        <v>484</v>
      </c>
      <c r="O102" s="16">
        <f t="shared" si="197"/>
        <v>0.97777777777777775</v>
      </c>
      <c r="P102" s="32">
        <f>RANK(O102,O$102:O$115,0)</f>
        <v>1</v>
      </c>
    </row>
    <row r="103" spans="1:16" s="12" customFormat="1" ht="12">
      <c r="A103" s="35" t="s">
        <v>20</v>
      </c>
      <c r="B103" s="33">
        <v>470</v>
      </c>
      <c r="C103" s="30">
        <f t="shared" si="200"/>
        <v>470</v>
      </c>
      <c r="D103" s="18">
        <v>215</v>
      </c>
      <c r="E103" s="16">
        <f t="shared" si="191"/>
        <v>0.45744680851063829</v>
      </c>
      <c r="F103" s="18">
        <v>163</v>
      </c>
      <c r="G103" s="16">
        <f t="shared" si="191"/>
        <v>0.34680851063829787</v>
      </c>
      <c r="H103" s="18">
        <v>71</v>
      </c>
      <c r="I103" s="16">
        <f t="shared" si="191"/>
        <v>0.15106382978723404</v>
      </c>
      <c r="J103" s="18">
        <v>20</v>
      </c>
      <c r="K103" s="16">
        <f t="shared" si="191"/>
        <v>4.2553191489361701E-2</v>
      </c>
      <c r="L103" s="18">
        <v>1</v>
      </c>
      <c r="M103" s="16">
        <f t="shared" si="195"/>
        <v>2.1276595744680851E-3</v>
      </c>
      <c r="N103" s="18">
        <f t="shared" si="196"/>
        <v>449</v>
      </c>
      <c r="O103" s="16">
        <f t="shared" si="197"/>
        <v>0.9553191489361702</v>
      </c>
      <c r="P103" s="32">
        <f t="shared" ref="P103:P115" si="201">RANK(O103,O$102:O$115,0)</f>
        <v>3</v>
      </c>
    </row>
    <row r="104" spans="1:16" s="12" customFormat="1" ht="12">
      <c r="A104" s="35" t="s">
        <v>21</v>
      </c>
      <c r="B104" s="17">
        <v>329</v>
      </c>
      <c r="C104" s="30">
        <f t="shared" si="200"/>
        <v>329</v>
      </c>
      <c r="D104" s="18">
        <v>109</v>
      </c>
      <c r="E104" s="16">
        <f t="shared" si="191"/>
        <v>0.33130699088145898</v>
      </c>
      <c r="F104" s="18">
        <v>109</v>
      </c>
      <c r="G104" s="16">
        <f t="shared" si="191"/>
        <v>0.33130699088145898</v>
      </c>
      <c r="H104" s="18">
        <v>73</v>
      </c>
      <c r="I104" s="16">
        <f t="shared" si="191"/>
        <v>0.22188449848024316</v>
      </c>
      <c r="J104" s="48">
        <v>30</v>
      </c>
      <c r="K104" s="16">
        <f t="shared" si="191"/>
        <v>9.1185410334346503E-2</v>
      </c>
      <c r="L104" s="18">
        <v>8</v>
      </c>
      <c r="M104" s="16">
        <f t="shared" si="195"/>
        <v>2.4316109422492401E-2</v>
      </c>
      <c r="N104" s="18">
        <f t="shared" si="196"/>
        <v>291</v>
      </c>
      <c r="O104" s="16">
        <f t="shared" si="197"/>
        <v>0.88449848024316113</v>
      </c>
      <c r="P104" s="32">
        <f t="shared" si="201"/>
        <v>7</v>
      </c>
    </row>
    <row r="105" spans="1:16" s="12" customFormat="1" ht="12">
      <c r="A105" s="35" t="s">
        <v>22</v>
      </c>
      <c r="B105" s="17">
        <v>377</v>
      </c>
      <c r="C105" s="30">
        <f t="shared" si="200"/>
        <v>377</v>
      </c>
      <c r="D105" s="18">
        <v>103</v>
      </c>
      <c r="E105" s="16">
        <f t="shared" si="191"/>
        <v>0.27320954907161804</v>
      </c>
      <c r="F105" s="18">
        <v>131</v>
      </c>
      <c r="G105" s="16">
        <f t="shared" si="191"/>
        <v>0.34748010610079577</v>
      </c>
      <c r="H105" s="18">
        <v>84</v>
      </c>
      <c r="I105" s="16">
        <f t="shared" si="191"/>
        <v>0.22281167108753316</v>
      </c>
      <c r="J105" s="18">
        <v>49</v>
      </c>
      <c r="K105" s="16">
        <f t="shared" si="191"/>
        <v>0.129973474801061</v>
      </c>
      <c r="L105" s="18">
        <v>10</v>
      </c>
      <c r="M105" s="16">
        <f t="shared" si="195"/>
        <v>2.6525198938992044E-2</v>
      </c>
      <c r="N105" s="18">
        <f t="shared" si="196"/>
        <v>318</v>
      </c>
      <c r="O105" s="16">
        <f t="shared" si="197"/>
        <v>0.843501326259947</v>
      </c>
      <c r="P105" s="32">
        <f t="shared" si="201"/>
        <v>10</v>
      </c>
    </row>
    <row r="106" spans="1:16" s="12" customFormat="1" ht="12">
      <c r="A106" s="35" t="s">
        <v>23</v>
      </c>
      <c r="B106" s="17">
        <v>295</v>
      </c>
      <c r="C106" s="30">
        <f t="shared" si="200"/>
        <v>295</v>
      </c>
      <c r="D106" s="18">
        <v>80</v>
      </c>
      <c r="E106" s="16">
        <f t="shared" si="191"/>
        <v>0.2711864406779661</v>
      </c>
      <c r="F106" s="18">
        <v>84</v>
      </c>
      <c r="G106" s="16">
        <f t="shared" si="191"/>
        <v>0.28474576271186441</v>
      </c>
      <c r="H106" s="18">
        <v>89</v>
      </c>
      <c r="I106" s="16">
        <f t="shared" si="191"/>
        <v>0.30169491525423731</v>
      </c>
      <c r="J106" s="42">
        <v>35</v>
      </c>
      <c r="K106" s="16">
        <f t="shared" si="191"/>
        <v>0.11864406779661017</v>
      </c>
      <c r="L106" s="18">
        <v>7</v>
      </c>
      <c r="M106" s="16">
        <f t="shared" si="195"/>
        <v>2.3728813559322035E-2</v>
      </c>
      <c r="N106" s="18">
        <f t="shared" si="196"/>
        <v>253</v>
      </c>
      <c r="O106" s="16">
        <f t="shared" si="197"/>
        <v>0.85762711864406782</v>
      </c>
      <c r="P106" s="32">
        <f t="shared" si="201"/>
        <v>9</v>
      </c>
    </row>
    <row r="107" spans="1:16" s="12" customFormat="1" ht="12">
      <c r="A107" s="36" t="s">
        <v>24</v>
      </c>
      <c r="B107" s="17">
        <v>241</v>
      </c>
      <c r="C107" s="30">
        <f t="shared" si="200"/>
        <v>241</v>
      </c>
      <c r="D107" s="18">
        <v>94</v>
      </c>
      <c r="E107" s="16">
        <f t="shared" si="191"/>
        <v>0.39004149377593361</v>
      </c>
      <c r="F107" s="18">
        <v>91</v>
      </c>
      <c r="G107" s="16">
        <f t="shared" si="191"/>
        <v>0.37759336099585061</v>
      </c>
      <c r="H107" s="18">
        <v>48</v>
      </c>
      <c r="I107" s="16">
        <f t="shared" si="191"/>
        <v>0.19917012448132779</v>
      </c>
      <c r="J107" s="48">
        <v>7</v>
      </c>
      <c r="K107" s="16">
        <f t="shared" si="191"/>
        <v>2.9045643153526972E-2</v>
      </c>
      <c r="L107" s="18">
        <v>1</v>
      </c>
      <c r="M107" s="16">
        <f t="shared" si="195"/>
        <v>4.1493775933609959E-3</v>
      </c>
      <c r="N107" s="18">
        <f t="shared" si="196"/>
        <v>233</v>
      </c>
      <c r="O107" s="16">
        <f t="shared" si="197"/>
        <v>0.96680497925311204</v>
      </c>
      <c r="P107" s="32">
        <f t="shared" si="201"/>
        <v>2</v>
      </c>
    </row>
    <row r="108" spans="1:16" s="12" customFormat="1" ht="12">
      <c r="A108" s="36" t="s">
        <v>25</v>
      </c>
      <c r="B108" s="17">
        <v>242</v>
      </c>
      <c r="C108" s="30">
        <f t="shared" si="200"/>
        <v>242</v>
      </c>
      <c r="D108" s="18">
        <v>36</v>
      </c>
      <c r="E108" s="16">
        <f t="shared" si="191"/>
        <v>0.1487603305785124</v>
      </c>
      <c r="F108" s="18">
        <v>83</v>
      </c>
      <c r="G108" s="16">
        <f t="shared" si="191"/>
        <v>0.34297520661157027</v>
      </c>
      <c r="H108" s="18">
        <v>109</v>
      </c>
      <c r="I108" s="16">
        <f t="shared" si="191"/>
        <v>0.45041322314049587</v>
      </c>
      <c r="J108" s="18">
        <v>14</v>
      </c>
      <c r="K108" s="16">
        <f t="shared" si="191"/>
        <v>5.7851239669421489E-2</v>
      </c>
      <c r="L108" s="18">
        <v>0</v>
      </c>
      <c r="M108" s="16">
        <f t="shared" si="195"/>
        <v>0</v>
      </c>
      <c r="N108" s="18">
        <f t="shared" si="196"/>
        <v>228</v>
      </c>
      <c r="O108" s="16">
        <f t="shared" si="197"/>
        <v>0.94214876033057848</v>
      </c>
      <c r="P108" s="32">
        <f t="shared" si="201"/>
        <v>4</v>
      </c>
    </row>
    <row r="109" spans="1:16" s="12" customFormat="1" ht="12">
      <c r="A109" s="35" t="s">
        <v>26</v>
      </c>
      <c r="B109" s="17">
        <v>126</v>
      </c>
      <c r="C109" s="30">
        <f t="shared" si="200"/>
        <v>126</v>
      </c>
      <c r="D109" s="18">
        <v>30</v>
      </c>
      <c r="E109" s="16">
        <f t="shared" si="191"/>
        <v>0.23809523809523808</v>
      </c>
      <c r="F109" s="18">
        <v>40</v>
      </c>
      <c r="G109" s="16">
        <f t="shared" si="191"/>
        <v>0.31746031746031744</v>
      </c>
      <c r="H109" s="18">
        <v>30</v>
      </c>
      <c r="I109" s="16">
        <f t="shared" si="191"/>
        <v>0.23809523809523808</v>
      </c>
      <c r="J109" s="48">
        <v>20</v>
      </c>
      <c r="K109" s="16">
        <f t="shared" si="191"/>
        <v>0.15873015873015872</v>
      </c>
      <c r="L109" s="18">
        <v>6</v>
      </c>
      <c r="M109" s="16">
        <f t="shared" si="195"/>
        <v>4.7619047619047616E-2</v>
      </c>
      <c r="N109" s="18">
        <f t="shared" si="196"/>
        <v>100</v>
      </c>
      <c r="O109" s="16">
        <f t="shared" si="197"/>
        <v>0.79365079365079361</v>
      </c>
      <c r="P109" s="32">
        <f t="shared" si="201"/>
        <v>13</v>
      </c>
    </row>
    <row r="110" spans="1:16" s="12" customFormat="1" ht="12">
      <c r="A110" s="35" t="s">
        <v>27</v>
      </c>
      <c r="B110" s="33">
        <v>149</v>
      </c>
      <c r="C110" s="30">
        <f t="shared" si="200"/>
        <v>149</v>
      </c>
      <c r="D110" s="18">
        <v>12</v>
      </c>
      <c r="E110" s="16">
        <f t="shared" si="191"/>
        <v>8.0536912751677847E-2</v>
      </c>
      <c r="F110" s="18">
        <v>72</v>
      </c>
      <c r="G110" s="16">
        <f t="shared" si="191"/>
        <v>0.48322147651006714</v>
      </c>
      <c r="H110" s="18">
        <v>53</v>
      </c>
      <c r="I110" s="16">
        <f t="shared" si="191"/>
        <v>0.35570469798657717</v>
      </c>
      <c r="J110" s="18">
        <v>12</v>
      </c>
      <c r="K110" s="16">
        <f t="shared" si="191"/>
        <v>8.0536912751677847E-2</v>
      </c>
      <c r="L110" s="18">
        <v>0</v>
      </c>
      <c r="M110" s="16">
        <f t="shared" si="195"/>
        <v>0</v>
      </c>
      <c r="N110" s="18">
        <f t="shared" si="196"/>
        <v>137</v>
      </c>
      <c r="O110" s="16">
        <f t="shared" si="197"/>
        <v>0.91946308724832215</v>
      </c>
      <c r="P110" s="32">
        <f t="shared" si="201"/>
        <v>5</v>
      </c>
    </row>
    <row r="111" spans="1:16" s="12" customFormat="1" ht="12">
      <c r="A111" s="35" t="s">
        <v>28</v>
      </c>
      <c r="B111" s="47">
        <v>75</v>
      </c>
      <c r="C111" s="30">
        <f t="shared" si="200"/>
        <v>75</v>
      </c>
      <c r="D111" s="18">
        <v>7</v>
      </c>
      <c r="E111" s="16">
        <f t="shared" si="191"/>
        <v>9.3333333333333338E-2</v>
      </c>
      <c r="F111" s="18">
        <v>23</v>
      </c>
      <c r="G111" s="16">
        <f t="shared" si="191"/>
        <v>0.30666666666666664</v>
      </c>
      <c r="H111" s="18">
        <v>25</v>
      </c>
      <c r="I111" s="16">
        <f t="shared" si="191"/>
        <v>0.33333333333333331</v>
      </c>
      <c r="J111" s="48">
        <v>14</v>
      </c>
      <c r="K111" s="16">
        <f t="shared" si="191"/>
        <v>0.18666666666666668</v>
      </c>
      <c r="L111" s="18">
        <v>6</v>
      </c>
      <c r="M111" s="16">
        <f t="shared" si="195"/>
        <v>0.08</v>
      </c>
      <c r="N111" s="18">
        <f t="shared" si="196"/>
        <v>55</v>
      </c>
      <c r="O111" s="16">
        <f t="shared" si="197"/>
        <v>0.73333333333333328</v>
      </c>
      <c r="P111" s="32">
        <f t="shared" si="201"/>
        <v>14</v>
      </c>
    </row>
    <row r="112" spans="1:16" s="12" customFormat="1" ht="12">
      <c r="A112" s="35" t="s">
        <v>29</v>
      </c>
      <c r="B112" s="17">
        <v>131</v>
      </c>
      <c r="C112" s="30">
        <v>131</v>
      </c>
      <c r="D112" s="18">
        <v>32</v>
      </c>
      <c r="E112" s="16">
        <f t="shared" si="191"/>
        <v>0.24427480916030533</v>
      </c>
      <c r="F112" s="18">
        <v>44</v>
      </c>
      <c r="G112" s="16">
        <f t="shared" si="191"/>
        <v>0.33587786259541985</v>
      </c>
      <c r="H112" s="18">
        <v>29</v>
      </c>
      <c r="I112" s="16">
        <f t="shared" si="191"/>
        <v>0.22137404580152673</v>
      </c>
      <c r="J112" s="48">
        <v>20</v>
      </c>
      <c r="K112" s="16">
        <f t="shared" si="191"/>
        <v>0.15267175572519084</v>
      </c>
      <c r="L112" s="18">
        <v>6</v>
      </c>
      <c r="M112" s="16">
        <f t="shared" si="195"/>
        <v>4.5801526717557252E-2</v>
      </c>
      <c r="N112" s="18">
        <f t="shared" si="196"/>
        <v>105</v>
      </c>
      <c r="O112" s="16">
        <f t="shared" si="197"/>
        <v>0.80152671755725191</v>
      </c>
      <c r="P112" s="32">
        <f t="shared" si="201"/>
        <v>12</v>
      </c>
    </row>
    <row r="113" spans="1:16" s="12" customFormat="1" ht="12">
      <c r="A113" s="35" t="s">
        <v>30</v>
      </c>
      <c r="B113" s="17">
        <v>311</v>
      </c>
      <c r="C113" s="30">
        <f t="shared" si="200"/>
        <v>311</v>
      </c>
      <c r="D113" s="18">
        <v>133</v>
      </c>
      <c r="E113" s="16">
        <f t="shared" si="191"/>
        <v>0.42765273311897106</v>
      </c>
      <c r="F113" s="18">
        <v>65</v>
      </c>
      <c r="G113" s="16">
        <f t="shared" si="191"/>
        <v>0.20900321543408359</v>
      </c>
      <c r="H113" s="18">
        <v>74</v>
      </c>
      <c r="I113" s="16">
        <f t="shared" si="191"/>
        <v>0.23794212218649519</v>
      </c>
      <c r="J113" s="42">
        <v>29</v>
      </c>
      <c r="K113" s="16">
        <f t="shared" si="191"/>
        <v>9.3247588424437297E-2</v>
      </c>
      <c r="L113" s="18">
        <v>10</v>
      </c>
      <c r="M113" s="16">
        <f t="shared" si="195"/>
        <v>3.215434083601286E-2</v>
      </c>
      <c r="N113" s="18">
        <f t="shared" si="196"/>
        <v>272</v>
      </c>
      <c r="O113" s="16">
        <f t="shared" si="197"/>
        <v>0.87459807073954987</v>
      </c>
      <c r="P113" s="32">
        <f t="shared" si="201"/>
        <v>8</v>
      </c>
    </row>
    <row r="114" spans="1:16" s="12" customFormat="1" ht="12">
      <c r="A114" s="35" t="s">
        <v>31</v>
      </c>
      <c r="B114" s="17">
        <v>85</v>
      </c>
      <c r="C114" s="30">
        <f t="shared" si="200"/>
        <v>85</v>
      </c>
      <c r="D114" s="18">
        <v>16</v>
      </c>
      <c r="E114" s="16">
        <f t="shared" si="191"/>
        <v>0.18823529411764706</v>
      </c>
      <c r="F114" s="18">
        <v>26</v>
      </c>
      <c r="G114" s="16">
        <f t="shared" si="191"/>
        <v>0.30588235294117649</v>
      </c>
      <c r="H114" s="18">
        <v>28</v>
      </c>
      <c r="I114" s="16">
        <f t="shared" si="191"/>
        <v>0.32941176470588235</v>
      </c>
      <c r="J114" s="18">
        <v>15</v>
      </c>
      <c r="K114" s="16">
        <f t="shared" si="191"/>
        <v>0.17647058823529413</v>
      </c>
      <c r="L114" s="18"/>
      <c r="M114" s="16">
        <f t="shared" si="195"/>
        <v>0</v>
      </c>
      <c r="N114" s="18">
        <f t="shared" si="196"/>
        <v>70</v>
      </c>
      <c r="O114" s="16">
        <f t="shared" si="197"/>
        <v>0.82352941176470584</v>
      </c>
      <c r="P114" s="32">
        <f t="shared" si="201"/>
        <v>11</v>
      </c>
    </row>
    <row r="115" spans="1:16" s="12" customFormat="1" ht="12">
      <c r="A115" s="35" t="s">
        <v>32</v>
      </c>
      <c r="B115" s="33">
        <v>39</v>
      </c>
      <c r="C115" s="30">
        <f t="shared" si="200"/>
        <v>39</v>
      </c>
      <c r="D115" s="18">
        <v>4</v>
      </c>
      <c r="E115" s="16">
        <f t="shared" si="191"/>
        <v>0.10256410256410256</v>
      </c>
      <c r="F115" s="18">
        <v>11</v>
      </c>
      <c r="G115" s="16">
        <f t="shared" si="191"/>
        <v>0.28205128205128205</v>
      </c>
      <c r="H115" s="18">
        <v>20</v>
      </c>
      <c r="I115" s="16">
        <f t="shared" si="191"/>
        <v>0.51282051282051277</v>
      </c>
      <c r="J115" s="18">
        <v>4</v>
      </c>
      <c r="K115" s="16">
        <f t="shared" si="191"/>
        <v>0.10256410256410256</v>
      </c>
      <c r="L115" s="18">
        <v>0</v>
      </c>
      <c r="M115" s="16">
        <f t="shared" si="195"/>
        <v>0</v>
      </c>
      <c r="N115" s="18">
        <f t="shared" si="196"/>
        <v>35</v>
      </c>
      <c r="O115" s="16">
        <f t="shared" si="197"/>
        <v>0.89743589743589747</v>
      </c>
      <c r="P115" s="32">
        <f t="shared" si="201"/>
        <v>6</v>
      </c>
    </row>
    <row r="116" spans="1:16" s="46" customFormat="1">
      <c r="A116" s="29" t="s">
        <v>35</v>
      </c>
      <c r="B116" s="29">
        <f>SUM(B102:B115)</f>
        <v>3365</v>
      </c>
      <c r="C116" s="34">
        <f t="shared" si="200"/>
        <v>3365</v>
      </c>
      <c r="D116" s="29">
        <f>SUM(D102:D115)</f>
        <v>1158</v>
      </c>
      <c r="E116" s="31">
        <f t="shared" si="191"/>
        <v>0.34413075780089153</v>
      </c>
      <c r="F116" s="29">
        <f>SUM(F102:F115)</f>
        <v>1078</v>
      </c>
      <c r="G116" s="31">
        <f t="shared" si="191"/>
        <v>0.32035661218424966</v>
      </c>
      <c r="H116" s="29">
        <f>SUM(H102:H115)</f>
        <v>794</v>
      </c>
      <c r="I116" s="31">
        <f t="shared" si="191"/>
        <v>0.23595839524517087</v>
      </c>
      <c r="J116" s="29">
        <f>SUM(J102:J115)</f>
        <v>280</v>
      </c>
      <c r="K116" s="31">
        <f t="shared" si="191"/>
        <v>8.3209509658246653E-2</v>
      </c>
      <c r="L116" s="29">
        <f>SUM(L102:L115)</f>
        <v>55</v>
      </c>
      <c r="M116" s="31">
        <f t="shared" si="195"/>
        <v>1.6344725111441308E-2</v>
      </c>
      <c r="N116" s="20">
        <f t="shared" si="196"/>
        <v>3030</v>
      </c>
      <c r="O116" s="31">
        <f t="shared" si="197"/>
        <v>0.90044576523031206</v>
      </c>
      <c r="P116" s="37"/>
    </row>
    <row r="117" spans="1:16" s="12" customFormat="1" ht="12">
      <c r="A117" s="35" t="s">
        <v>19</v>
      </c>
      <c r="B117" s="47">
        <v>515</v>
      </c>
      <c r="C117" s="30">
        <f t="shared" si="200"/>
        <v>515</v>
      </c>
      <c r="D117" s="18">
        <v>315</v>
      </c>
      <c r="E117" s="16">
        <f t="shared" si="191"/>
        <v>0.61165048543689315</v>
      </c>
      <c r="F117" s="18">
        <v>145</v>
      </c>
      <c r="G117" s="16">
        <f t="shared" si="191"/>
        <v>0.28155339805825241</v>
      </c>
      <c r="H117" s="18">
        <v>46</v>
      </c>
      <c r="I117" s="16">
        <f t="shared" si="191"/>
        <v>8.9320388349514557E-2</v>
      </c>
      <c r="J117" s="48">
        <v>9</v>
      </c>
      <c r="K117" s="16">
        <f t="shared" si="191"/>
        <v>1.7475728155339806E-2</v>
      </c>
      <c r="L117" s="18">
        <v>0</v>
      </c>
      <c r="M117" s="16">
        <f t="shared" si="195"/>
        <v>0</v>
      </c>
      <c r="N117" s="18">
        <f t="shared" si="196"/>
        <v>506</v>
      </c>
      <c r="O117" s="16">
        <f t="shared" si="197"/>
        <v>0.98252427184466018</v>
      </c>
      <c r="P117" s="32">
        <f>RANK(O117,O$117:O$130,0)</f>
        <v>3</v>
      </c>
    </row>
    <row r="118" spans="1:16" s="12" customFormat="1" ht="12">
      <c r="A118" s="35" t="s">
        <v>20</v>
      </c>
      <c r="B118" s="33">
        <v>434</v>
      </c>
      <c r="C118" s="30">
        <f t="shared" si="200"/>
        <v>434</v>
      </c>
      <c r="D118" s="18">
        <v>192</v>
      </c>
      <c r="E118" s="16">
        <f t="shared" si="191"/>
        <v>0.44239631336405533</v>
      </c>
      <c r="F118" s="18">
        <v>143</v>
      </c>
      <c r="G118" s="16">
        <f t="shared" si="191"/>
        <v>0.3294930875576037</v>
      </c>
      <c r="H118" s="18">
        <v>78</v>
      </c>
      <c r="I118" s="16">
        <f t="shared" si="191"/>
        <v>0.17972350230414746</v>
      </c>
      <c r="J118" s="18">
        <v>21</v>
      </c>
      <c r="K118" s="16">
        <f t="shared" si="191"/>
        <v>4.8387096774193547E-2</v>
      </c>
      <c r="L118" s="18">
        <v>0</v>
      </c>
      <c r="M118" s="16">
        <f t="shared" si="195"/>
        <v>0</v>
      </c>
      <c r="N118" s="18">
        <f t="shared" si="196"/>
        <v>413</v>
      </c>
      <c r="O118" s="16">
        <f t="shared" si="197"/>
        <v>0.95161290322580649</v>
      </c>
      <c r="P118" s="32">
        <f t="shared" ref="P118:P130" si="202">RANK(O118,O$117:O$130,0)</f>
        <v>6</v>
      </c>
    </row>
    <row r="119" spans="1:16" s="12" customFormat="1" ht="12">
      <c r="A119" s="35" t="s">
        <v>21</v>
      </c>
      <c r="B119" s="17">
        <v>235</v>
      </c>
      <c r="C119" s="30">
        <f t="shared" si="200"/>
        <v>235</v>
      </c>
      <c r="D119" s="18">
        <v>95</v>
      </c>
      <c r="E119" s="16">
        <f t="shared" si="191"/>
        <v>0.40425531914893614</v>
      </c>
      <c r="F119" s="18">
        <v>101</v>
      </c>
      <c r="G119" s="16">
        <f t="shared" si="191"/>
        <v>0.4297872340425532</v>
      </c>
      <c r="H119" s="18">
        <v>35</v>
      </c>
      <c r="I119" s="16">
        <f t="shared" si="191"/>
        <v>0.14893617021276595</v>
      </c>
      <c r="J119" s="48">
        <v>3</v>
      </c>
      <c r="K119" s="16">
        <f t="shared" si="191"/>
        <v>1.276595744680851E-2</v>
      </c>
      <c r="L119" s="18">
        <v>1</v>
      </c>
      <c r="M119" s="16">
        <f t="shared" si="195"/>
        <v>4.2553191489361703E-3</v>
      </c>
      <c r="N119" s="18">
        <f t="shared" si="196"/>
        <v>231</v>
      </c>
      <c r="O119" s="16">
        <f t="shared" si="197"/>
        <v>0.98297872340425529</v>
      </c>
      <c r="P119" s="32">
        <f t="shared" si="202"/>
        <v>2</v>
      </c>
    </row>
    <row r="120" spans="1:16" s="12" customFormat="1" ht="12">
      <c r="A120" s="35" t="s">
        <v>22</v>
      </c>
      <c r="B120" s="17">
        <v>276</v>
      </c>
      <c r="C120" s="30">
        <f t="shared" si="200"/>
        <v>276</v>
      </c>
      <c r="D120" s="18">
        <v>89</v>
      </c>
      <c r="E120" s="16">
        <f t="shared" si="191"/>
        <v>0.32246376811594202</v>
      </c>
      <c r="F120" s="18">
        <v>105</v>
      </c>
      <c r="G120" s="16">
        <f t="shared" si="191"/>
        <v>0.38043478260869568</v>
      </c>
      <c r="H120" s="18">
        <v>63</v>
      </c>
      <c r="I120" s="16">
        <f t="shared" si="191"/>
        <v>0.22826086956521738</v>
      </c>
      <c r="J120" s="18">
        <v>19</v>
      </c>
      <c r="K120" s="16">
        <f t="shared" si="191"/>
        <v>6.8840579710144928E-2</v>
      </c>
      <c r="L120" s="18"/>
      <c r="M120" s="16">
        <f t="shared" si="195"/>
        <v>0</v>
      </c>
      <c r="N120" s="18">
        <f t="shared" si="196"/>
        <v>257</v>
      </c>
      <c r="O120" s="16">
        <f t="shared" si="197"/>
        <v>0.9311594202898551</v>
      </c>
      <c r="P120" s="32">
        <f t="shared" si="202"/>
        <v>11</v>
      </c>
    </row>
    <row r="121" spans="1:16" s="12" customFormat="1" ht="12">
      <c r="A121" s="35" t="s">
        <v>23</v>
      </c>
      <c r="B121" s="17">
        <v>213</v>
      </c>
      <c r="C121" s="30">
        <f t="shared" si="200"/>
        <v>213</v>
      </c>
      <c r="D121" s="18">
        <v>53</v>
      </c>
      <c r="E121" s="16">
        <f t="shared" si="191"/>
        <v>0.24882629107981222</v>
      </c>
      <c r="F121" s="18">
        <v>74</v>
      </c>
      <c r="G121" s="16">
        <f t="shared" si="191"/>
        <v>0.34741784037558687</v>
      </c>
      <c r="H121" s="18">
        <v>74</v>
      </c>
      <c r="I121" s="16">
        <f t="shared" si="191"/>
        <v>0.34741784037558687</v>
      </c>
      <c r="J121" s="42">
        <v>12</v>
      </c>
      <c r="K121" s="16">
        <f t="shared" si="191"/>
        <v>5.6338028169014086E-2</v>
      </c>
      <c r="L121" s="18">
        <v>0</v>
      </c>
      <c r="M121" s="16">
        <f t="shared" si="195"/>
        <v>0</v>
      </c>
      <c r="N121" s="18">
        <f t="shared" si="196"/>
        <v>201</v>
      </c>
      <c r="O121" s="16">
        <f t="shared" si="197"/>
        <v>0.94366197183098588</v>
      </c>
      <c r="P121" s="32">
        <f t="shared" si="202"/>
        <v>7</v>
      </c>
    </row>
    <row r="122" spans="1:16" s="12" customFormat="1" ht="12">
      <c r="A122" s="36" t="s">
        <v>24</v>
      </c>
      <c r="B122" s="17">
        <v>175</v>
      </c>
      <c r="C122" s="30">
        <f t="shared" si="200"/>
        <v>175</v>
      </c>
      <c r="D122" s="18">
        <v>92</v>
      </c>
      <c r="E122" s="16">
        <f t="shared" si="191"/>
        <v>0.52571428571428569</v>
      </c>
      <c r="F122" s="18">
        <v>63</v>
      </c>
      <c r="G122" s="16">
        <f t="shared" si="191"/>
        <v>0.36</v>
      </c>
      <c r="H122" s="18">
        <v>19</v>
      </c>
      <c r="I122" s="16">
        <f t="shared" si="191"/>
        <v>0.10857142857142857</v>
      </c>
      <c r="J122" s="48">
        <v>1</v>
      </c>
      <c r="K122" s="16">
        <f t="shared" si="191"/>
        <v>5.7142857142857143E-3</v>
      </c>
      <c r="L122" s="18"/>
      <c r="M122" s="16">
        <f t="shared" si="195"/>
        <v>0</v>
      </c>
      <c r="N122" s="18">
        <f t="shared" si="196"/>
        <v>174</v>
      </c>
      <c r="O122" s="16">
        <f t="shared" si="197"/>
        <v>0.99428571428571433</v>
      </c>
      <c r="P122" s="32">
        <f t="shared" si="202"/>
        <v>1</v>
      </c>
    </row>
    <row r="123" spans="1:16" s="12" customFormat="1" ht="12">
      <c r="A123" s="36" t="s">
        <v>25</v>
      </c>
      <c r="B123" s="17">
        <v>200</v>
      </c>
      <c r="C123" s="30">
        <f t="shared" si="200"/>
        <v>200</v>
      </c>
      <c r="D123" s="18">
        <v>26</v>
      </c>
      <c r="E123" s="16">
        <f t="shared" si="191"/>
        <v>0.13</v>
      </c>
      <c r="F123" s="18">
        <v>56</v>
      </c>
      <c r="G123" s="16">
        <f t="shared" si="191"/>
        <v>0.28000000000000003</v>
      </c>
      <c r="H123" s="18">
        <v>76</v>
      </c>
      <c r="I123" s="16">
        <f t="shared" si="191"/>
        <v>0.38</v>
      </c>
      <c r="J123" s="18">
        <v>38</v>
      </c>
      <c r="K123" s="16">
        <f t="shared" si="191"/>
        <v>0.19</v>
      </c>
      <c r="L123" s="18">
        <v>4</v>
      </c>
      <c r="M123" s="16">
        <f t="shared" si="195"/>
        <v>0.02</v>
      </c>
      <c r="N123" s="18">
        <f t="shared" si="196"/>
        <v>158</v>
      </c>
      <c r="O123" s="16">
        <f t="shared" si="197"/>
        <v>0.79</v>
      </c>
      <c r="P123" s="32">
        <f t="shared" si="202"/>
        <v>14</v>
      </c>
    </row>
    <row r="124" spans="1:16" s="12" customFormat="1" ht="12">
      <c r="A124" s="35" t="s">
        <v>26</v>
      </c>
      <c r="B124" s="17">
        <v>90</v>
      </c>
      <c r="C124" s="30">
        <f t="shared" si="200"/>
        <v>90</v>
      </c>
      <c r="D124" s="18">
        <v>42</v>
      </c>
      <c r="E124" s="16">
        <f t="shared" si="191"/>
        <v>0.46666666666666667</v>
      </c>
      <c r="F124" s="18">
        <v>32</v>
      </c>
      <c r="G124" s="16">
        <f t="shared" si="191"/>
        <v>0.35555555555555557</v>
      </c>
      <c r="H124" s="18">
        <v>13</v>
      </c>
      <c r="I124" s="16">
        <f t="shared" si="191"/>
        <v>0.14444444444444443</v>
      </c>
      <c r="J124" s="48">
        <v>2</v>
      </c>
      <c r="K124" s="16">
        <f t="shared" si="191"/>
        <v>2.2222222222222223E-2</v>
      </c>
      <c r="L124" s="18">
        <v>1</v>
      </c>
      <c r="M124" s="16">
        <f t="shared" si="195"/>
        <v>1.1111111111111112E-2</v>
      </c>
      <c r="N124" s="18">
        <f t="shared" si="196"/>
        <v>87</v>
      </c>
      <c r="O124" s="16">
        <f t="shared" si="197"/>
        <v>0.96666666666666667</v>
      </c>
      <c r="P124" s="32">
        <f t="shared" si="202"/>
        <v>4</v>
      </c>
    </row>
    <row r="125" spans="1:16" s="12" customFormat="1" ht="12">
      <c r="A125" s="35" t="s">
        <v>27</v>
      </c>
      <c r="B125" s="33">
        <v>95</v>
      </c>
      <c r="C125" s="30">
        <f t="shared" si="200"/>
        <v>95</v>
      </c>
      <c r="D125" s="18">
        <v>25</v>
      </c>
      <c r="E125" s="16">
        <f t="shared" si="191"/>
        <v>0.26315789473684209</v>
      </c>
      <c r="F125" s="18">
        <v>40</v>
      </c>
      <c r="G125" s="16">
        <f t="shared" si="191"/>
        <v>0.42105263157894735</v>
      </c>
      <c r="H125" s="18">
        <v>24</v>
      </c>
      <c r="I125" s="16">
        <f t="shared" si="191"/>
        <v>0.25263157894736843</v>
      </c>
      <c r="J125" s="18">
        <v>6</v>
      </c>
      <c r="K125" s="16">
        <f t="shared" si="191"/>
        <v>6.3157894736842107E-2</v>
      </c>
      <c r="L125" s="18">
        <v>0</v>
      </c>
      <c r="M125" s="16">
        <f t="shared" si="195"/>
        <v>0</v>
      </c>
      <c r="N125" s="18">
        <f t="shared" si="196"/>
        <v>89</v>
      </c>
      <c r="O125" s="16">
        <f t="shared" si="197"/>
        <v>0.93684210526315792</v>
      </c>
      <c r="P125" s="32">
        <f t="shared" si="202"/>
        <v>9</v>
      </c>
    </row>
    <row r="126" spans="1:16" s="12" customFormat="1" ht="12">
      <c r="A126" s="35" t="s">
        <v>28</v>
      </c>
      <c r="B126" s="47">
        <f>D126+F126+H126+J126+L126</f>
        <v>41</v>
      </c>
      <c r="C126" s="30">
        <f t="shared" si="200"/>
        <v>41</v>
      </c>
      <c r="D126" s="18">
        <v>7</v>
      </c>
      <c r="E126" s="16">
        <f t="shared" si="191"/>
        <v>0.17073170731707318</v>
      </c>
      <c r="F126" s="18">
        <v>14</v>
      </c>
      <c r="G126" s="16">
        <f t="shared" si="191"/>
        <v>0.34146341463414637</v>
      </c>
      <c r="H126" s="18">
        <v>13</v>
      </c>
      <c r="I126" s="16">
        <f t="shared" si="191"/>
        <v>0.31707317073170732</v>
      </c>
      <c r="J126" s="48">
        <v>7</v>
      </c>
      <c r="K126" s="16">
        <f t="shared" si="191"/>
        <v>0.17073170731707318</v>
      </c>
      <c r="L126" s="18">
        <v>0</v>
      </c>
      <c r="M126" s="16">
        <f t="shared" si="195"/>
        <v>0</v>
      </c>
      <c r="N126" s="18">
        <f t="shared" si="196"/>
        <v>34</v>
      </c>
      <c r="O126" s="16">
        <f t="shared" si="197"/>
        <v>0.82926829268292679</v>
      </c>
      <c r="P126" s="32">
        <f t="shared" si="202"/>
        <v>13</v>
      </c>
    </row>
    <row r="127" spans="1:16" s="12" customFormat="1" ht="12">
      <c r="A127" s="35" t="s">
        <v>29</v>
      </c>
      <c r="B127" s="17">
        <v>95</v>
      </c>
      <c r="C127" s="30">
        <v>95</v>
      </c>
      <c r="D127" s="18">
        <v>39</v>
      </c>
      <c r="E127" s="16">
        <f t="shared" si="191"/>
        <v>0.41052631578947368</v>
      </c>
      <c r="F127" s="18">
        <v>39</v>
      </c>
      <c r="G127" s="16">
        <f t="shared" si="191"/>
        <v>0.41052631578947368</v>
      </c>
      <c r="H127" s="18">
        <v>11</v>
      </c>
      <c r="I127" s="16">
        <f t="shared" si="191"/>
        <v>0.11578947368421053</v>
      </c>
      <c r="J127" s="48">
        <v>6</v>
      </c>
      <c r="K127" s="16">
        <f t="shared" si="191"/>
        <v>6.3157894736842107E-2</v>
      </c>
      <c r="L127" s="18"/>
      <c r="M127" s="16">
        <f t="shared" si="195"/>
        <v>0</v>
      </c>
      <c r="N127" s="18">
        <f t="shared" si="196"/>
        <v>89</v>
      </c>
      <c r="O127" s="16">
        <f t="shared" si="197"/>
        <v>0.93684210526315792</v>
      </c>
      <c r="P127" s="32">
        <f t="shared" si="202"/>
        <v>9</v>
      </c>
    </row>
    <row r="128" spans="1:16" s="12" customFormat="1" ht="12">
      <c r="A128" s="35" t="s">
        <v>30</v>
      </c>
      <c r="B128" s="17">
        <v>209</v>
      </c>
      <c r="C128" s="30">
        <f t="shared" si="200"/>
        <v>209</v>
      </c>
      <c r="D128" s="18">
        <v>104</v>
      </c>
      <c r="E128" s="16">
        <f t="shared" si="191"/>
        <v>0.49760765550239233</v>
      </c>
      <c r="F128" s="18">
        <v>68</v>
      </c>
      <c r="G128" s="16">
        <f t="shared" si="191"/>
        <v>0.32535885167464113</v>
      </c>
      <c r="H128" s="18">
        <v>27</v>
      </c>
      <c r="I128" s="16">
        <f t="shared" si="191"/>
        <v>0.12918660287081341</v>
      </c>
      <c r="J128" s="42">
        <v>9</v>
      </c>
      <c r="K128" s="16">
        <f t="shared" si="191"/>
        <v>4.3062200956937802E-2</v>
      </c>
      <c r="L128" s="18">
        <v>1</v>
      </c>
      <c r="M128" s="16">
        <f t="shared" si="195"/>
        <v>4.7846889952153108E-3</v>
      </c>
      <c r="N128" s="18">
        <f t="shared" si="196"/>
        <v>199</v>
      </c>
      <c r="O128" s="16">
        <f t="shared" si="197"/>
        <v>0.95215311004784686</v>
      </c>
      <c r="P128" s="32">
        <f t="shared" si="202"/>
        <v>5</v>
      </c>
    </row>
    <row r="129" spans="1:16" s="12" customFormat="1" ht="12">
      <c r="A129" s="35" t="s">
        <v>31</v>
      </c>
      <c r="B129" s="17">
        <v>115</v>
      </c>
      <c r="C129" s="30">
        <f t="shared" si="200"/>
        <v>115</v>
      </c>
      <c r="D129" s="18">
        <v>17</v>
      </c>
      <c r="E129" s="16">
        <f t="shared" si="191"/>
        <v>0.14782608695652175</v>
      </c>
      <c r="F129" s="18">
        <v>32</v>
      </c>
      <c r="G129" s="16">
        <f t="shared" si="191"/>
        <v>0.27826086956521739</v>
      </c>
      <c r="H129" s="18">
        <v>59</v>
      </c>
      <c r="I129" s="16">
        <f t="shared" si="191"/>
        <v>0.5130434782608696</v>
      </c>
      <c r="J129" s="18">
        <v>7</v>
      </c>
      <c r="K129" s="16">
        <f t="shared" si="191"/>
        <v>6.0869565217391307E-2</v>
      </c>
      <c r="L129" s="18"/>
      <c r="M129" s="16">
        <f t="shared" si="195"/>
        <v>0</v>
      </c>
      <c r="N129" s="18">
        <f t="shared" si="196"/>
        <v>108</v>
      </c>
      <c r="O129" s="16">
        <f t="shared" si="197"/>
        <v>0.93913043478260871</v>
      </c>
      <c r="P129" s="32">
        <f t="shared" si="202"/>
        <v>8</v>
      </c>
    </row>
    <row r="130" spans="1:16" s="12" customFormat="1" ht="12">
      <c r="A130" s="35" t="s">
        <v>32</v>
      </c>
      <c r="B130" s="33">
        <v>56</v>
      </c>
      <c r="C130" s="30">
        <f t="shared" si="200"/>
        <v>56</v>
      </c>
      <c r="D130" s="18">
        <v>7</v>
      </c>
      <c r="E130" s="16">
        <f t="shared" si="191"/>
        <v>0.125</v>
      </c>
      <c r="F130" s="18">
        <v>20</v>
      </c>
      <c r="G130" s="16">
        <f t="shared" si="191"/>
        <v>0.35714285714285715</v>
      </c>
      <c r="H130" s="18">
        <v>20</v>
      </c>
      <c r="I130" s="16">
        <f t="shared" si="191"/>
        <v>0.35714285714285715</v>
      </c>
      <c r="J130" s="18">
        <v>9</v>
      </c>
      <c r="K130" s="16">
        <f t="shared" si="191"/>
        <v>0.16071428571428573</v>
      </c>
      <c r="L130" s="18">
        <v>0</v>
      </c>
      <c r="M130" s="16">
        <f t="shared" si="195"/>
        <v>0</v>
      </c>
      <c r="N130" s="18">
        <f>SUM(D130,F130,H130)</f>
        <v>47</v>
      </c>
      <c r="O130" s="16">
        <f t="shared" si="197"/>
        <v>0.8392857142857143</v>
      </c>
      <c r="P130" s="32">
        <f t="shared" si="202"/>
        <v>12</v>
      </c>
    </row>
    <row r="131" spans="1:16" s="46" customFormat="1">
      <c r="A131" s="29" t="s">
        <v>36</v>
      </c>
      <c r="B131" s="29">
        <f>SUM(B117:B130)</f>
        <v>2749</v>
      </c>
      <c r="C131" s="34">
        <f t="shared" si="200"/>
        <v>2749</v>
      </c>
      <c r="D131" s="29">
        <f>SUM(D117:D130)</f>
        <v>1103</v>
      </c>
      <c r="E131" s="31">
        <f t="shared" si="191"/>
        <v>0.40123681338668604</v>
      </c>
      <c r="F131" s="29">
        <f>SUM(F117:F130)</f>
        <v>932</v>
      </c>
      <c r="G131" s="31">
        <f t="shared" si="191"/>
        <v>0.33903237540923975</v>
      </c>
      <c r="H131" s="29">
        <f>SUM(H117:H130)</f>
        <v>558</v>
      </c>
      <c r="I131" s="31">
        <f t="shared" si="191"/>
        <v>0.20298290287377227</v>
      </c>
      <c r="J131" s="29">
        <f>SUM(J117:J130)</f>
        <v>149</v>
      </c>
      <c r="K131" s="31">
        <f t="shared" si="191"/>
        <v>5.4201527828301198E-2</v>
      </c>
      <c r="L131" s="29">
        <f>SUM(L117:L130)</f>
        <v>7</v>
      </c>
      <c r="M131" s="31">
        <f t="shared" si="195"/>
        <v>2.5463805020007274E-3</v>
      </c>
      <c r="N131" s="20">
        <f t="shared" si="196"/>
        <v>2593</v>
      </c>
      <c r="O131" s="31">
        <f t="shared" si="197"/>
        <v>0.94325209166969803</v>
      </c>
      <c r="P131" s="37"/>
    </row>
    <row r="132" spans="1:16" s="46" customFormat="1">
      <c r="A132" s="20" t="s">
        <v>1</v>
      </c>
      <c r="B132" s="29">
        <f>B86+B101+B116+B131</f>
        <v>14221</v>
      </c>
      <c r="C132" s="34">
        <f t="shared" si="200"/>
        <v>14221</v>
      </c>
      <c r="D132" s="29">
        <f>D86+D101+D116+D131</f>
        <v>5899</v>
      </c>
      <c r="E132" s="31">
        <f t="shared" si="191"/>
        <v>0.4148090851557556</v>
      </c>
      <c r="F132" s="29">
        <f>F86+F101+F116+F131</f>
        <v>4511</v>
      </c>
      <c r="G132" s="31">
        <f t="shared" si="191"/>
        <v>0.31720694747204836</v>
      </c>
      <c r="H132" s="29">
        <f>H86+H101+H116+H131</f>
        <v>2816</v>
      </c>
      <c r="I132" s="31">
        <f t="shared" si="191"/>
        <v>0.19801701708740596</v>
      </c>
      <c r="J132" s="29">
        <f>J86+J101+J116+J131</f>
        <v>847</v>
      </c>
      <c r="K132" s="31">
        <f t="shared" si="191"/>
        <v>5.9559805920821322E-2</v>
      </c>
      <c r="L132" s="29">
        <f>L86+L101+L116+L131</f>
        <v>148</v>
      </c>
      <c r="M132" s="31">
        <f t="shared" si="195"/>
        <v>1.0407144363968779E-2</v>
      </c>
      <c r="N132" s="29">
        <f>N86+N101+N116+N131</f>
        <v>13226</v>
      </c>
      <c r="O132" s="31">
        <f t="shared" si="197"/>
        <v>0.93003304971520995</v>
      </c>
      <c r="P132" s="20"/>
    </row>
    <row r="135" spans="1:16" ht="14.25">
      <c r="D135" s="15" t="s">
        <v>59</v>
      </c>
    </row>
    <row r="137" spans="1:16" ht="12.75" customHeight="1">
      <c r="A137" s="65" t="s">
        <v>37</v>
      </c>
      <c r="B137" s="67" t="s">
        <v>14</v>
      </c>
      <c r="C137" s="67" t="s">
        <v>15</v>
      </c>
      <c r="D137" s="60" t="s">
        <v>4</v>
      </c>
      <c r="E137" s="61"/>
      <c r="F137" s="60" t="s">
        <v>5</v>
      </c>
      <c r="G137" s="61"/>
      <c r="H137" s="60" t="s">
        <v>0</v>
      </c>
      <c r="I137" s="61"/>
      <c r="J137" s="60" t="s">
        <v>12</v>
      </c>
      <c r="K137" s="61"/>
      <c r="L137" s="60" t="s">
        <v>13</v>
      </c>
      <c r="M137" s="61"/>
      <c r="N137" s="62" t="s">
        <v>6</v>
      </c>
      <c r="O137" s="63"/>
      <c r="P137" s="64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18" t="s">
        <v>17</v>
      </c>
      <c r="I138" s="18" t="s">
        <v>3</v>
      </c>
      <c r="J138" s="18" t="s">
        <v>17</v>
      </c>
      <c r="K138" s="18" t="s">
        <v>3</v>
      </c>
      <c r="L138" s="18" t="s">
        <v>17</v>
      </c>
      <c r="M138" s="18" t="s">
        <v>3</v>
      </c>
      <c r="N138" s="18" t="s">
        <v>2</v>
      </c>
      <c r="O138" s="19" t="s">
        <v>3</v>
      </c>
      <c r="P138" s="18" t="s">
        <v>7</v>
      </c>
    </row>
    <row r="139" spans="1:16" s="12" customFormat="1" ht="12">
      <c r="A139" s="35" t="s">
        <v>19</v>
      </c>
      <c r="B139" s="47">
        <v>518</v>
      </c>
      <c r="C139" s="30">
        <f t="shared" ref="C139:C153" si="203">SUM(D139,F139,H139,J139,L139)</f>
        <v>518</v>
      </c>
      <c r="D139" s="18">
        <v>276</v>
      </c>
      <c r="E139" s="16">
        <f t="shared" ref="E139:M199" si="204">D139/$C139</f>
        <v>0.53281853281853286</v>
      </c>
      <c r="F139" s="18">
        <v>158</v>
      </c>
      <c r="G139" s="16">
        <f t="shared" si="204"/>
        <v>0.30501930501930502</v>
      </c>
      <c r="H139" s="18">
        <v>80</v>
      </c>
      <c r="I139" s="16">
        <f t="shared" si="204"/>
        <v>0.15444015444015444</v>
      </c>
      <c r="J139" s="48">
        <v>4</v>
      </c>
      <c r="K139" s="16">
        <f t="shared" si="204"/>
        <v>7.7220077220077222E-3</v>
      </c>
      <c r="L139" s="18">
        <v>0</v>
      </c>
      <c r="M139" s="16">
        <f t="shared" si="204"/>
        <v>0</v>
      </c>
      <c r="N139" s="18">
        <f>SUM(D139,F139,H139)</f>
        <v>514</v>
      </c>
      <c r="O139" s="16">
        <f>N139/$C139</f>
        <v>0.99227799227799229</v>
      </c>
      <c r="P139" s="32">
        <f>RANK(O139,O$139:O$152,0)</f>
        <v>1</v>
      </c>
    </row>
    <row r="140" spans="1:16" s="12" customFormat="1" ht="12">
      <c r="A140" s="35" t="s">
        <v>20</v>
      </c>
      <c r="B140" s="33">
        <v>490</v>
      </c>
      <c r="C140" s="30">
        <f t="shared" si="203"/>
        <v>490</v>
      </c>
      <c r="D140" s="18">
        <v>272</v>
      </c>
      <c r="E140" s="16">
        <f t="shared" si="204"/>
        <v>0.55510204081632653</v>
      </c>
      <c r="F140" s="18">
        <v>154</v>
      </c>
      <c r="G140" s="16">
        <f t="shared" si="204"/>
        <v>0.31428571428571428</v>
      </c>
      <c r="H140" s="18">
        <v>54</v>
      </c>
      <c r="I140" s="16">
        <f t="shared" si="204"/>
        <v>0.11020408163265306</v>
      </c>
      <c r="J140" s="18">
        <v>8</v>
      </c>
      <c r="K140" s="16">
        <f t="shared" si="204"/>
        <v>1.6326530612244899E-2</v>
      </c>
      <c r="L140" s="18">
        <v>2</v>
      </c>
      <c r="M140" s="16">
        <f t="shared" si="204"/>
        <v>4.0816326530612249E-3</v>
      </c>
      <c r="N140" s="18">
        <f t="shared" ref="N140:N152" si="205">SUM(D140,F140,H140)</f>
        <v>480</v>
      </c>
      <c r="O140" s="16">
        <f t="shared" ref="O140:O152" si="206">N140/$C140</f>
        <v>0.97959183673469385</v>
      </c>
      <c r="P140" s="32">
        <f t="shared" ref="P140:P152" si="207">RANK(O140,O$139:O$152,0)</f>
        <v>2</v>
      </c>
    </row>
    <row r="141" spans="1:16" s="12" customFormat="1" ht="12">
      <c r="A141" s="35" t="s">
        <v>21</v>
      </c>
      <c r="B141" s="17">
        <v>583</v>
      </c>
      <c r="C141" s="30">
        <f t="shared" si="203"/>
        <v>583</v>
      </c>
      <c r="D141" s="18">
        <v>257</v>
      </c>
      <c r="E141" s="16">
        <f t="shared" si="204"/>
        <v>0.44082332761578047</v>
      </c>
      <c r="F141" s="18">
        <v>161</v>
      </c>
      <c r="G141" s="16">
        <f t="shared" si="204"/>
        <v>0.27615780445969124</v>
      </c>
      <c r="H141" s="18">
        <v>110</v>
      </c>
      <c r="I141" s="16">
        <f t="shared" si="204"/>
        <v>0.18867924528301888</v>
      </c>
      <c r="J141" s="48">
        <v>41</v>
      </c>
      <c r="K141" s="16">
        <f t="shared" si="204"/>
        <v>7.0325900514579764E-2</v>
      </c>
      <c r="L141" s="18">
        <v>14</v>
      </c>
      <c r="M141" s="16">
        <f t="shared" si="204"/>
        <v>2.4013722126929673E-2</v>
      </c>
      <c r="N141" s="18">
        <f t="shared" si="205"/>
        <v>528</v>
      </c>
      <c r="O141" s="16">
        <f t="shared" si="206"/>
        <v>0.90566037735849059</v>
      </c>
      <c r="P141" s="32">
        <f t="shared" si="207"/>
        <v>8</v>
      </c>
    </row>
    <row r="142" spans="1:16" s="12" customFormat="1" ht="12">
      <c r="A142" s="35" t="s">
        <v>22</v>
      </c>
      <c r="B142" s="17">
        <v>300</v>
      </c>
      <c r="C142" s="30">
        <f t="shared" si="203"/>
        <v>300</v>
      </c>
      <c r="D142" s="18">
        <v>78</v>
      </c>
      <c r="E142" s="16">
        <f t="shared" si="204"/>
        <v>0.26</v>
      </c>
      <c r="F142" s="18">
        <v>116</v>
      </c>
      <c r="G142" s="16">
        <f t="shared" si="204"/>
        <v>0.38666666666666666</v>
      </c>
      <c r="H142" s="18">
        <v>73</v>
      </c>
      <c r="I142" s="16">
        <f t="shared" si="204"/>
        <v>0.24333333333333335</v>
      </c>
      <c r="J142" s="18">
        <v>29</v>
      </c>
      <c r="K142" s="16">
        <f t="shared" si="204"/>
        <v>9.6666666666666665E-2</v>
      </c>
      <c r="L142" s="18">
        <v>4</v>
      </c>
      <c r="M142" s="16">
        <f t="shared" si="204"/>
        <v>1.3333333333333334E-2</v>
      </c>
      <c r="N142" s="18">
        <f t="shared" si="205"/>
        <v>267</v>
      </c>
      <c r="O142" s="16">
        <f t="shared" si="206"/>
        <v>0.89</v>
      </c>
      <c r="P142" s="32">
        <f t="shared" si="207"/>
        <v>9</v>
      </c>
    </row>
    <row r="143" spans="1:16" s="12" customFormat="1" ht="12">
      <c r="A143" s="35" t="s">
        <v>23</v>
      </c>
      <c r="B143" s="17">
        <v>384</v>
      </c>
      <c r="C143" s="30">
        <f t="shared" si="203"/>
        <v>384</v>
      </c>
      <c r="D143" s="18">
        <v>134</v>
      </c>
      <c r="E143" s="16">
        <f t="shared" si="204"/>
        <v>0.34895833333333331</v>
      </c>
      <c r="F143" s="18">
        <v>140</v>
      </c>
      <c r="G143" s="16">
        <f t="shared" si="204"/>
        <v>0.36458333333333331</v>
      </c>
      <c r="H143" s="18">
        <v>80</v>
      </c>
      <c r="I143" s="16">
        <f t="shared" si="204"/>
        <v>0.20833333333333334</v>
      </c>
      <c r="J143" s="42">
        <v>22</v>
      </c>
      <c r="K143" s="16">
        <f t="shared" si="204"/>
        <v>5.7291666666666664E-2</v>
      </c>
      <c r="L143" s="18">
        <v>8</v>
      </c>
      <c r="M143" s="16">
        <f t="shared" si="204"/>
        <v>2.0833333333333332E-2</v>
      </c>
      <c r="N143" s="18">
        <f t="shared" si="205"/>
        <v>354</v>
      </c>
      <c r="O143" s="16">
        <f t="shared" si="206"/>
        <v>0.921875</v>
      </c>
      <c r="P143" s="32">
        <f t="shared" si="207"/>
        <v>7</v>
      </c>
    </row>
    <row r="144" spans="1:16" s="12" customFormat="1" ht="12">
      <c r="A144" s="36" t="s">
        <v>24</v>
      </c>
      <c r="B144" s="17">
        <v>305</v>
      </c>
      <c r="C144" s="30">
        <f t="shared" si="203"/>
        <v>305</v>
      </c>
      <c r="D144" s="18">
        <v>160</v>
      </c>
      <c r="E144" s="16">
        <f t="shared" si="204"/>
        <v>0.52459016393442626</v>
      </c>
      <c r="F144" s="18">
        <v>87</v>
      </c>
      <c r="G144" s="16">
        <f t="shared" si="204"/>
        <v>0.28524590163934427</v>
      </c>
      <c r="H144" s="18">
        <v>46</v>
      </c>
      <c r="I144" s="16">
        <f t="shared" si="204"/>
        <v>0.15081967213114755</v>
      </c>
      <c r="J144" s="48">
        <v>11</v>
      </c>
      <c r="K144" s="16">
        <f t="shared" si="204"/>
        <v>3.6065573770491806E-2</v>
      </c>
      <c r="L144" s="18">
        <v>1</v>
      </c>
      <c r="M144" s="16">
        <f t="shared" si="204"/>
        <v>3.2786885245901639E-3</v>
      </c>
      <c r="N144" s="18">
        <f t="shared" si="205"/>
        <v>293</v>
      </c>
      <c r="O144" s="16">
        <f t="shared" si="206"/>
        <v>0.96065573770491808</v>
      </c>
      <c r="P144" s="32">
        <f t="shared" si="207"/>
        <v>3</v>
      </c>
    </row>
    <row r="145" spans="1:16" s="12" customFormat="1" ht="12">
      <c r="A145" s="36" t="s">
        <v>25</v>
      </c>
      <c r="B145" s="17">
        <v>288</v>
      </c>
      <c r="C145" s="30">
        <f t="shared" si="203"/>
        <v>288</v>
      </c>
      <c r="D145" s="18">
        <v>88</v>
      </c>
      <c r="E145" s="16">
        <f t="shared" si="204"/>
        <v>0.30555555555555558</v>
      </c>
      <c r="F145" s="18">
        <v>114</v>
      </c>
      <c r="G145" s="16">
        <f t="shared" si="204"/>
        <v>0.39583333333333331</v>
      </c>
      <c r="H145" s="18">
        <v>73</v>
      </c>
      <c r="I145" s="16">
        <f t="shared" si="204"/>
        <v>0.25347222222222221</v>
      </c>
      <c r="J145" s="18">
        <v>13</v>
      </c>
      <c r="K145" s="16">
        <f t="shared" si="204"/>
        <v>4.5138888888888888E-2</v>
      </c>
      <c r="L145" s="18">
        <v>0</v>
      </c>
      <c r="M145" s="16">
        <f t="shared" ref="M145:M199" si="208">L145/$C145</f>
        <v>0</v>
      </c>
      <c r="N145" s="18">
        <f t="shared" si="205"/>
        <v>275</v>
      </c>
      <c r="O145" s="16">
        <f t="shared" si="206"/>
        <v>0.95486111111111116</v>
      </c>
      <c r="P145" s="32">
        <f t="shared" si="207"/>
        <v>4</v>
      </c>
    </row>
    <row r="146" spans="1:16" s="12" customFormat="1" ht="12">
      <c r="A146" s="35" t="s">
        <v>26</v>
      </c>
      <c r="B146" s="17">
        <v>165</v>
      </c>
      <c r="C146" s="30">
        <f t="shared" si="203"/>
        <v>165</v>
      </c>
      <c r="D146" s="18">
        <v>31</v>
      </c>
      <c r="E146" s="16">
        <f t="shared" si="204"/>
        <v>0.18787878787878787</v>
      </c>
      <c r="F146" s="18">
        <v>54</v>
      </c>
      <c r="G146" s="16">
        <f t="shared" si="204"/>
        <v>0.32727272727272727</v>
      </c>
      <c r="H146" s="18">
        <v>52</v>
      </c>
      <c r="I146" s="16">
        <f t="shared" si="204"/>
        <v>0.31515151515151513</v>
      </c>
      <c r="J146" s="48">
        <v>26</v>
      </c>
      <c r="K146" s="16">
        <f t="shared" si="204"/>
        <v>0.15757575757575756</v>
      </c>
      <c r="L146" s="18">
        <v>2</v>
      </c>
      <c r="M146" s="16">
        <f t="shared" si="208"/>
        <v>1.2121212121212121E-2</v>
      </c>
      <c r="N146" s="18">
        <f t="shared" si="205"/>
        <v>137</v>
      </c>
      <c r="O146" s="16">
        <f t="shared" si="206"/>
        <v>0.83030303030303032</v>
      </c>
      <c r="P146" s="32">
        <f t="shared" si="207"/>
        <v>11</v>
      </c>
    </row>
    <row r="147" spans="1:16" s="12" customFormat="1" ht="12">
      <c r="A147" s="35" t="s">
        <v>27</v>
      </c>
      <c r="B147" s="33">
        <v>181</v>
      </c>
      <c r="C147" s="30">
        <f t="shared" si="203"/>
        <v>181</v>
      </c>
      <c r="D147" s="18">
        <v>41</v>
      </c>
      <c r="E147" s="16">
        <f t="shared" si="204"/>
        <v>0.22651933701657459</v>
      </c>
      <c r="F147" s="18">
        <v>63</v>
      </c>
      <c r="G147" s="16">
        <f t="shared" si="204"/>
        <v>0.34806629834254144</v>
      </c>
      <c r="H147" s="18">
        <v>46</v>
      </c>
      <c r="I147" s="16">
        <f t="shared" si="204"/>
        <v>0.2541436464088398</v>
      </c>
      <c r="J147" s="18">
        <v>16</v>
      </c>
      <c r="K147" s="16">
        <f t="shared" si="204"/>
        <v>8.8397790055248615E-2</v>
      </c>
      <c r="L147" s="18">
        <v>15</v>
      </c>
      <c r="M147" s="16">
        <f t="shared" si="208"/>
        <v>8.2872928176795577E-2</v>
      </c>
      <c r="N147" s="18">
        <f t="shared" si="205"/>
        <v>150</v>
      </c>
      <c r="O147" s="16">
        <f t="shared" si="206"/>
        <v>0.82872928176795579</v>
      </c>
      <c r="P147" s="32">
        <f t="shared" si="207"/>
        <v>12</v>
      </c>
    </row>
    <row r="148" spans="1:16" s="12" customFormat="1" ht="12">
      <c r="A148" s="35" t="s">
        <v>28</v>
      </c>
      <c r="B148" s="47">
        <v>96</v>
      </c>
      <c r="C148" s="30">
        <f t="shared" si="203"/>
        <v>96</v>
      </c>
      <c r="D148" s="18">
        <v>21</v>
      </c>
      <c r="E148" s="16">
        <f t="shared" si="204"/>
        <v>0.21875</v>
      </c>
      <c r="F148" s="18">
        <v>18</v>
      </c>
      <c r="G148" s="16">
        <f t="shared" si="204"/>
        <v>0.1875</v>
      </c>
      <c r="H148" s="18">
        <v>34</v>
      </c>
      <c r="I148" s="16">
        <f t="shared" si="204"/>
        <v>0.35416666666666669</v>
      </c>
      <c r="J148" s="48">
        <v>18</v>
      </c>
      <c r="K148" s="16">
        <f t="shared" si="204"/>
        <v>0.1875</v>
      </c>
      <c r="L148" s="18">
        <v>5</v>
      </c>
      <c r="M148" s="16">
        <f t="shared" si="208"/>
        <v>5.2083333333333336E-2</v>
      </c>
      <c r="N148" s="18">
        <f t="shared" si="205"/>
        <v>73</v>
      </c>
      <c r="O148" s="16">
        <f t="shared" si="206"/>
        <v>0.76041666666666663</v>
      </c>
      <c r="P148" s="32">
        <f t="shared" si="207"/>
        <v>13</v>
      </c>
    </row>
    <row r="149" spans="1:16" s="12" customFormat="1" ht="12">
      <c r="A149" s="35" t="s">
        <v>29</v>
      </c>
      <c r="B149" s="17">
        <v>236</v>
      </c>
      <c r="C149" s="30">
        <v>236</v>
      </c>
      <c r="D149" s="18">
        <v>74</v>
      </c>
      <c r="E149" s="16">
        <f t="shared" si="204"/>
        <v>0.3135593220338983</v>
      </c>
      <c r="F149" s="18">
        <v>69</v>
      </c>
      <c r="G149" s="16">
        <f t="shared" si="204"/>
        <v>0.2923728813559322</v>
      </c>
      <c r="H149" s="18">
        <v>58</v>
      </c>
      <c r="I149" s="16">
        <f t="shared" si="204"/>
        <v>0.24576271186440679</v>
      </c>
      <c r="J149" s="48">
        <v>31</v>
      </c>
      <c r="K149" s="16">
        <f t="shared" si="204"/>
        <v>0.13135593220338984</v>
      </c>
      <c r="L149" s="18">
        <v>4</v>
      </c>
      <c r="M149" s="16">
        <f t="shared" si="208"/>
        <v>1.6949152542372881E-2</v>
      </c>
      <c r="N149" s="18">
        <f t="shared" si="205"/>
        <v>201</v>
      </c>
      <c r="O149" s="16">
        <f t="shared" si="206"/>
        <v>0.85169491525423724</v>
      </c>
      <c r="P149" s="32">
        <f t="shared" si="207"/>
        <v>10</v>
      </c>
    </row>
    <row r="150" spans="1:16" s="12" customFormat="1" ht="12">
      <c r="A150" s="35" t="s">
        <v>30</v>
      </c>
      <c r="B150" s="17">
        <v>388</v>
      </c>
      <c r="C150" s="30">
        <f t="shared" si="203"/>
        <v>388</v>
      </c>
      <c r="D150" s="18">
        <v>195</v>
      </c>
      <c r="E150" s="16">
        <f t="shared" si="204"/>
        <v>0.50257731958762886</v>
      </c>
      <c r="F150" s="18">
        <v>107</v>
      </c>
      <c r="G150" s="16">
        <f t="shared" si="204"/>
        <v>0.27577319587628868</v>
      </c>
      <c r="H150" s="18">
        <v>66</v>
      </c>
      <c r="I150" s="16">
        <f t="shared" si="204"/>
        <v>0.17010309278350516</v>
      </c>
      <c r="J150" s="42">
        <v>17</v>
      </c>
      <c r="K150" s="16">
        <f t="shared" si="204"/>
        <v>4.3814432989690719E-2</v>
      </c>
      <c r="L150" s="18">
        <v>3</v>
      </c>
      <c r="M150" s="16">
        <f t="shared" si="208"/>
        <v>7.7319587628865982E-3</v>
      </c>
      <c r="N150" s="18">
        <f t="shared" si="205"/>
        <v>368</v>
      </c>
      <c r="O150" s="16">
        <f t="shared" si="206"/>
        <v>0.94845360824742264</v>
      </c>
      <c r="P150" s="32">
        <f t="shared" si="207"/>
        <v>5</v>
      </c>
    </row>
    <row r="151" spans="1:16" s="12" customFormat="1" ht="12">
      <c r="A151" s="35" t="s">
        <v>31</v>
      </c>
      <c r="B151" s="17">
        <v>57</v>
      </c>
      <c r="C151" s="30">
        <f t="shared" si="203"/>
        <v>57</v>
      </c>
      <c r="D151" s="18">
        <v>15</v>
      </c>
      <c r="E151" s="16">
        <f t="shared" si="204"/>
        <v>0.26315789473684209</v>
      </c>
      <c r="F151" s="18">
        <v>20</v>
      </c>
      <c r="G151" s="16">
        <f t="shared" si="204"/>
        <v>0.35087719298245612</v>
      </c>
      <c r="H151" s="18">
        <v>18</v>
      </c>
      <c r="I151" s="16">
        <f t="shared" si="204"/>
        <v>0.31578947368421051</v>
      </c>
      <c r="J151" s="18">
        <v>4</v>
      </c>
      <c r="K151" s="16">
        <f t="shared" si="204"/>
        <v>7.0175438596491224E-2</v>
      </c>
      <c r="L151" s="18"/>
      <c r="M151" s="16">
        <f t="shared" si="208"/>
        <v>0</v>
      </c>
      <c r="N151" s="18">
        <f t="shared" si="205"/>
        <v>53</v>
      </c>
      <c r="O151" s="16">
        <f t="shared" si="206"/>
        <v>0.92982456140350878</v>
      </c>
      <c r="P151" s="32">
        <f t="shared" si="207"/>
        <v>6</v>
      </c>
    </row>
    <row r="152" spans="1:16" s="12" customFormat="1" ht="12">
      <c r="A152" s="35" t="s">
        <v>32</v>
      </c>
      <c r="B152" s="33">
        <v>19</v>
      </c>
      <c r="C152" s="30">
        <f t="shared" si="203"/>
        <v>19</v>
      </c>
      <c r="D152" s="18">
        <v>3</v>
      </c>
      <c r="E152" s="16">
        <f t="shared" si="204"/>
        <v>0.15789473684210525</v>
      </c>
      <c r="F152" s="18">
        <v>4</v>
      </c>
      <c r="G152" s="16">
        <f t="shared" si="204"/>
        <v>0.21052631578947367</v>
      </c>
      <c r="H152" s="18">
        <v>7</v>
      </c>
      <c r="I152" s="16">
        <f t="shared" si="204"/>
        <v>0.36842105263157893</v>
      </c>
      <c r="J152" s="18">
        <v>5</v>
      </c>
      <c r="K152" s="16">
        <f t="shared" si="204"/>
        <v>0.26315789473684209</v>
      </c>
      <c r="L152" s="18">
        <v>0</v>
      </c>
      <c r="M152" s="16">
        <f t="shared" si="208"/>
        <v>0</v>
      </c>
      <c r="N152" s="18">
        <f t="shared" si="205"/>
        <v>14</v>
      </c>
      <c r="O152" s="16">
        <f t="shared" si="206"/>
        <v>0.73684210526315785</v>
      </c>
      <c r="P152" s="32">
        <f t="shared" si="207"/>
        <v>14</v>
      </c>
    </row>
    <row r="153" spans="1:16" s="46" customFormat="1">
      <c r="A153" s="29" t="s">
        <v>33</v>
      </c>
      <c r="B153" s="29">
        <f>SUM(B139:B152)</f>
        <v>4010</v>
      </c>
      <c r="C153" s="34">
        <f t="shared" si="203"/>
        <v>4010</v>
      </c>
      <c r="D153" s="29">
        <f>SUM(D139:D152)</f>
        <v>1645</v>
      </c>
      <c r="E153" s="31">
        <f t="shared" si="204"/>
        <v>0.41022443890274313</v>
      </c>
      <c r="F153" s="29">
        <f>SUM(F139:F152)</f>
        <v>1265</v>
      </c>
      <c r="G153" s="31">
        <f t="shared" si="204"/>
        <v>0.31546134663341646</v>
      </c>
      <c r="H153" s="29">
        <f>SUM(H139:H152)</f>
        <v>797</v>
      </c>
      <c r="I153" s="31">
        <f t="shared" si="204"/>
        <v>0.19875311720698255</v>
      </c>
      <c r="J153" s="29">
        <f>SUM(J139:J152)</f>
        <v>245</v>
      </c>
      <c r="K153" s="31">
        <f t="shared" si="204"/>
        <v>6.1097256857855359E-2</v>
      </c>
      <c r="L153" s="29">
        <f>SUM(L139:L152)</f>
        <v>58</v>
      </c>
      <c r="M153" s="31">
        <f t="shared" si="208"/>
        <v>1.4463840399002495E-2</v>
      </c>
      <c r="N153" s="20">
        <f>SUM(D153,F153,H153)</f>
        <v>3707</v>
      </c>
      <c r="O153" s="31">
        <f t="shared" ref="O153:O167" si="209">N153/$C153</f>
        <v>0.92443890274314211</v>
      </c>
      <c r="P153" s="37"/>
    </row>
    <row r="154" spans="1:16" s="12" customFormat="1" ht="12">
      <c r="A154" s="35" t="s">
        <v>19</v>
      </c>
      <c r="B154" s="47">
        <v>610</v>
      </c>
      <c r="C154" s="30">
        <f>SUM(D154,F154,H154,J154,L154)</f>
        <v>610</v>
      </c>
      <c r="D154" s="18">
        <v>402</v>
      </c>
      <c r="E154" s="16">
        <f t="shared" si="204"/>
        <v>0.65901639344262297</v>
      </c>
      <c r="F154" s="18">
        <v>155</v>
      </c>
      <c r="G154" s="16">
        <f t="shared" si="204"/>
        <v>0.25409836065573771</v>
      </c>
      <c r="H154" s="18">
        <v>42</v>
      </c>
      <c r="I154" s="16">
        <f t="shared" si="204"/>
        <v>6.8852459016393447E-2</v>
      </c>
      <c r="J154" s="48">
        <v>11</v>
      </c>
      <c r="K154" s="16">
        <f t="shared" si="204"/>
        <v>1.8032786885245903E-2</v>
      </c>
      <c r="L154" s="18">
        <v>0</v>
      </c>
      <c r="M154" s="16">
        <f t="shared" si="208"/>
        <v>0</v>
      </c>
      <c r="N154" s="18">
        <f t="shared" ref="N154:N196" si="210">SUM(D154,F154,H154)</f>
        <v>599</v>
      </c>
      <c r="O154" s="16">
        <f t="shared" si="209"/>
        <v>0.9819672131147541</v>
      </c>
      <c r="P154" s="32">
        <f>RANK(O154,O$154:O$167,0)</f>
        <v>1</v>
      </c>
    </row>
    <row r="155" spans="1:16" s="12" customFormat="1" ht="12">
      <c r="A155" s="35" t="s">
        <v>20</v>
      </c>
      <c r="B155" s="33">
        <v>706</v>
      </c>
      <c r="C155" s="30">
        <f t="shared" ref="C155:C167" si="211">SUM(D155,F155,H155,J155,L155)</f>
        <v>706</v>
      </c>
      <c r="D155" s="18">
        <v>378</v>
      </c>
      <c r="E155" s="16">
        <f t="shared" si="204"/>
        <v>0.53541076487252126</v>
      </c>
      <c r="F155" s="18">
        <v>188</v>
      </c>
      <c r="G155" s="16">
        <f t="shared" si="204"/>
        <v>0.26628895184135976</v>
      </c>
      <c r="H155" s="18">
        <v>114</v>
      </c>
      <c r="I155" s="16">
        <f t="shared" si="204"/>
        <v>0.16147308781869688</v>
      </c>
      <c r="J155" s="18">
        <v>25</v>
      </c>
      <c r="K155" s="16">
        <f t="shared" si="204"/>
        <v>3.5410764872521247E-2</v>
      </c>
      <c r="L155" s="18">
        <v>1</v>
      </c>
      <c r="M155" s="16">
        <f t="shared" si="208"/>
        <v>1.4164305949008499E-3</v>
      </c>
      <c r="N155" s="18">
        <f t="shared" si="210"/>
        <v>680</v>
      </c>
      <c r="O155" s="16">
        <f t="shared" si="209"/>
        <v>0.96317280453257792</v>
      </c>
      <c r="P155" s="32">
        <f t="shared" ref="P155:P167" si="212">RANK(O155,O$154:O$167,0)</f>
        <v>4</v>
      </c>
    </row>
    <row r="156" spans="1:16" s="12" customFormat="1" ht="12">
      <c r="A156" s="35" t="s">
        <v>21</v>
      </c>
      <c r="B156" s="17">
        <v>555</v>
      </c>
      <c r="C156" s="30">
        <f t="shared" si="211"/>
        <v>555</v>
      </c>
      <c r="D156" s="18">
        <v>235</v>
      </c>
      <c r="E156" s="16">
        <f t="shared" si="204"/>
        <v>0.42342342342342343</v>
      </c>
      <c r="F156" s="18">
        <v>235</v>
      </c>
      <c r="G156" s="16">
        <f t="shared" si="204"/>
        <v>0.42342342342342343</v>
      </c>
      <c r="H156" s="18">
        <v>74</v>
      </c>
      <c r="I156" s="16">
        <f t="shared" si="204"/>
        <v>0.13333333333333333</v>
      </c>
      <c r="J156" s="48">
        <v>11</v>
      </c>
      <c r="K156" s="16">
        <f t="shared" si="204"/>
        <v>1.9819819819819819E-2</v>
      </c>
      <c r="L156" s="18">
        <v>0</v>
      </c>
      <c r="M156" s="16">
        <f t="shared" si="208"/>
        <v>0</v>
      </c>
      <c r="N156" s="18">
        <f t="shared" si="210"/>
        <v>544</v>
      </c>
      <c r="O156" s="16">
        <f t="shared" si="209"/>
        <v>0.98018018018018016</v>
      </c>
      <c r="P156" s="32">
        <f t="shared" si="212"/>
        <v>2</v>
      </c>
    </row>
    <row r="157" spans="1:16" s="12" customFormat="1" ht="12">
      <c r="A157" s="35" t="s">
        <v>22</v>
      </c>
      <c r="B157" s="17">
        <v>332</v>
      </c>
      <c r="C157" s="30">
        <f t="shared" si="211"/>
        <v>332</v>
      </c>
      <c r="D157" s="18">
        <v>134</v>
      </c>
      <c r="E157" s="16">
        <f t="shared" si="204"/>
        <v>0.40361445783132532</v>
      </c>
      <c r="F157" s="18">
        <v>103</v>
      </c>
      <c r="G157" s="16">
        <f t="shared" si="204"/>
        <v>0.31024096385542171</v>
      </c>
      <c r="H157" s="18">
        <v>68</v>
      </c>
      <c r="I157" s="16">
        <f t="shared" si="204"/>
        <v>0.20481927710843373</v>
      </c>
      <c r="J157" s="18">
        <v>23</v>
      </c>
      <c r="K157" s="16">
        <f t="shared" si="204"/>
        <v>6.9277108433734941E-2</v>
      </c>
      <c r="L157" s="18">
        <v>4</v>
      </c>
      <c r="M157" s="16">
        <f t="shared" si="208"/>
        <v>1.2048192771084338E-2</v>
      </c>
      <c r="N157" s="18">
        <f t="shared" si="210"/>
        <v>305</v>
      </c>
      <c r="O157" s="16">
        <f t="shared" si="209"/>
        <v>0.91867469879518071</v>
      </c>
      <c r="P157" s="32">
        <f t="shared" si="212"/>
        <v>10</v>
      </c>
    </row>
    <row r="158" spans="1:16" s="12" customFormat="1" ht="12">
      <c r="A158" s="35" t="s">
        <v>23</v>
      </c>
      <c r="B158" s="17">
        <v>362</v>
      </c>
      <c r="C158" s="30">
        <f t="shared" si="211"/>
        <v>362</v>
      </c>
      <c r="D158" s="18">
        <v>164</v>
      </c>
      <c r="E158" s="16">
        <f t="shared" si="204"/>
        <v>0.45303867403314918</v>
      </c>
      <c r="F158" s="18">
        <v>110</v>
      </c>
      <c r="G158" s="16">
        <f t="shared" si="204"/>
        <v>0.30386740331491713</v>
      </c>
      <c r="H158" s="18">
        <v>69</v>
      </c>
      <c r="I158" s="16">
        <f t="shared" si="204"/>
        <v>0.19060773480662985</v>
      </c>
      <c r="J158" s="42">
        <v>16</v>
      </c>
      <c r="K158" s="16">
        <f t="shared" si="204"/>
        <v>4.4198895027624308E-2</v>
      </c>
      <c r="L158" s="18">
        <v>3</v>
      </c>
      <c r="M158" s="16">
        <f t="shared" si="208"/>
        <v>8.2872928176795577E-3</v>
      </c>
      <c r="N158" s="18">
        <f t="shared" si="210"/>
        <v>343</v>
      </c>
      <c r="O158" s="16">
        <f t="shared" si="209"/>
        <v>0.9475138121546961</v>
      </c>
      <c r="P158" s="32">
        <f t="shared" si="212"/>
        <v>8</v>
      </c>
    </row>
    <row r="159" spans="1:16" s="12" customFormat="1" ht="12">
      <c r="A159" s="36" t="s">
        <v>24</v>
      </c>
      <c r="B159" s="17">
        <v>260</v>
      </c>
      <c r="C159" s="30">
        <f t="shared" si="211"/>
        <v>260</v>
      </c>
      <c r="D159" s="18">
        <v>64</v>
      </c>
      <c r="E159" s="16">
        <f t="shared" si="204"/>
        <v>0.24615384615384617</v>
      </c>
      <c r="F159" s="18">
        <v>104</v>
      </c>
      <c r="G159" s="16">
        <f t="shared" si="204"/>
        <v>0.4</v>
      </c>
      <c r="H159" s="18">
        <v>79</v>
      </c>
      <c r="I159" s="16">
        <f t="shared" si="204"/>
        <v>0.30384615384615382</v>
      </c>
      <c r="J159" s="48">
        <v>10</v>
      </c>
      <c r="K159" s="16">
        <f t="shared" si="204"/>
        <v>3.8461538461538464E-2</v>
      </c>
      <c r="L159" s="18">
        <v>3</v>
      </c>
      <c r="M159" s="16">
        <f t="shared" si="208"/>
        <v>1.1538461538461539E-2</v>
      </c>
      <c r="N159" s="18">
        <f t="shared" si="210"/>
        <v>247</v>
      </c>
      <c r="O159" s="16">
        <f t="shared" si="209"/>
        <v>0.95</v>
      </c>
      <c r="P159" s="32">
        <f t="shared" si="212"/>
        <v>7</v>
      </c>
    </row>
    <row r="160" spans="1:16" s="12" customFormat="1" ht="12">
      <c r="A160" s="36" t="s">
        <v>25</v>
      </c>
      <c r="B160" s="17">
        <v>267</v>
      </c>
      <c r="C160" s="30">
        <f t="shared" si="211"/>
        <v>267</v>
      </c>
      <c r="D160" s="18">
        <v>67</v>
      </c>
      <c r="E160" s="16">
        <f t="shared" si="204"/>
        <v>0.25093632958801498</v>
      </c>
      <c r="F160" s="18">
        <v>112</v>
      </c>
      <c r="G160" s="16">
        <f t="shared" si="204"/>
        <v>0.41947565543071164</v>
      </c>
      <c r="H160" s="18">
        <v>75</v>
      </c>
      <c r="I160" s="16">
        <f t="shared" si="204"/>
        <v>0.2808988764044944</v>
      </c>
      <c r="J160" s="18">
        <v>13</v>
      </c>
      <c r="K160" s="16">
        <f t="shared" si="204"/>
        <v>4.8689138576779027E-2</v>
      </c>
      <c r="L160" s="18">
        <v>0</v>
      </c>
      <c r="M160" s="16">
        <f t="shared" si="208"/>
        <v>0</v>
      </c>
      <c r="N160" s="18">
        <f t="shared" si="210"/>
        <v>254</v>
      </c>
      <c r="O160" s="16">
        <f t="shared" si="209"/>
        <v>0.95131086142322097</v>
      </c>
      <c r="P160" s="32">
        <f t="shared" si="212"/>
        <v>6</v>
      </c>
    </row>
    <row r="161" spans="1:16" s="12" customFormat="1" ht="12">
      <c r="A161" s="35" t="s">
        <v>26</v>
      </c>
      <c r="B161" s="17">
        <v>113</v>
      </c>
      <c r="C161" s="30">
        <f t="shared" si="211"/>
        <v>113</v>
      </c>
      <c r="D161" s="18">
        <v>34</v>
      </c>
      <c r="E161" s="16">
        <f t="shared" si="204"/>
        <v>0.30088495575221241</v>
      </c>
      <c r="F161" s="18">
        <v>35</v>
      </c>
      <c r="G161" s="16">
        <f t="shared" si="204"/>
        <v>0.30973451327433627</v>
      </c>
      <c r="H161" s="18">
        <v>30</v>
      </c>
      <c r="I161" s="16">
        <f t="shared" si="204"/>
        <v>0.26548672566371684</v>
      </c>
      <c r="J161" s="48">
        <v>12</v>
      </c>
      <c r="K161" s="16">
        <f t="shared" si="204"/>
        <v>0.10619469026548672</v>
      </c>
      <c r="L161" s="18">
        <v>2</v>
      </c>
      <c r="M161" s="16">
        <f t="shared" si="208"/>
        <v>1.7699115044247787E-2</v>
      </c>
      <c r="N161" s="18">
        <f t="shared" si="210"/>
        <v>99</v>
      </c>
      <c r="O161" s="16">
        <f t="shared" si="209"/>
        <v>0.87610619469026552</v>
      </c>
      <c r="P161" s="32">
        <f t="shared" si="212"/>
        <v>12</v>
      </c>
    </row>
    <row r="162" spans="1:16" s="12" customFormat="1" ht="12">
      <c r="A162" s="35" t="s">
        <v>27</v>
      </c>
      <c r="B162" s="33">
        <v>159</v>
      </c>
      <c r="C162" s="30">
        <f t="shared" si="211"/>
        <v>159</v>
      </c>
      <c r="D162" s="18">
        <v>34</v>
      </c>
      <c r="E162" s="16">
        <f t="shared" si="204"/>
        <v>0.21383647798742139</v>
      </c>
      <c r="F162" s="18">
        <v>51</v>
      </c>
      <c r="G162" s="16">
        <f t="shared" si="204"/>
        <v>0.32075471698113206</v>
      </c>
      <c r="H162" s="18">
        <v>62</v>
      </c>
      <c r="I162" s="16">
        <f t="shared" si="204"/>
        <v>0.38993710691823902</v>
      </c>
      <c r="J162" s="18">
        <v>11</v>
      </c>
      <c r="K162" s="16">
        <f t="shared" si="204"/>
        <v>6.9182389937106917E-2</v>
      </c>
      <c r="L162" s="18">
        <v>1</v>
      </c>
      <c r="M162" s="16">
        <f t="shared" si="208"/>
        <v>6.2893081761006293E-3</v>
      </c>
      <c r="N162" s="18">
        <f t="shared" si="210"/>
        <v>147</v>
      </c>
      <c r="O162" s="16">
        <f t="shared" si="209"/>
        <v>0.92452830188679247</v>
      </c>
      <c r="P162" s="32">
        <f t="shared" si="212"/>
        <v>9</v>
      </c>
    </row>
    <row r="163" spans="1:16" s="12" customFormat="1" ht="12">
      <c r="A163" s="35" t="s">
        <v>28</v>
      </c>
      <c r="B163" s="47">
        <f>D163+F163+H163+J163+L163</f>
        <v>94</v>
      </c>
      <c r="C163" s="30">
        <f t="shared" si="211"/>
        <v>94</v>
      </c>
      <c r="D163" s="18">
        <v>17</v>
      </c>
      <c r="E163" s="16">
        <f t="shared" si="204"/>
        <v>0.18085106382978725</v>
      </c>
      <c r="F163" s="18">
        <v>22</v>
      </c>
      <c r="G163" s="16">
        <f t="shared" si="204"/>
        <v>0.23404255319148937</v>
      </c>
      <c r="H163" s="18">
        <v>40</v>
      </c>
      <c r="I163" s="16">
        <f t="shared" si="204"/>
        <v>0.42553191489361702</v>
      </c>
      <c r="J163" s="48">
        <v>14</v>
      </c>
      <c r="K163" s="16">
        <f t="shared" si="204"/>
        <v>0.14893617021276595</v>
      </c>
      <c r="L163" s="18">
        <v>1</v>
      </c>
      <c r="M163" s="16">
        <f t="shared" si="208"/>
        <v>1.0638297872340425E-2</v>
      </c>
      <c r="N163" s="18">
        <f t="shared" si="210"/>
        <v>79</v>
      </c>
      <c r="O163" s="16">
        <f t="shared" si="209"/>
        <v>0.84042553191489366</v>
      </c>
      <c r="P163" s="32">
        <f t="shared" si="212"/>
        <v>13</v>
      </c>
    </row>
    <row r="164" spans="1:16" s="12" customFormat="1" ht="12">
      <c r="A164" s="35" t="s">
        <v>29</v>
      </c>
      <c r="B164" s="17">
        <v>194</v>
      </c>
      <c r="C164" s="30">
        <v>194</v>
      </c>
      <c r="D164" s="18">
        <v>80</v>
      </c>
      <c r="E164" s="16">
        <f t="shared" si="204"/>
        <v>0.41237113402061853</v>
      </c>
      <c r="F164" s="18">
        <v>59</v>
      </c>
      <c r="G164" s="16">
        <f t="shared" si="204"/>
        <v>0.30412371134020616</v>
      </c>
      <c r="H164" s="18">
        <v>38</v>
      </c>
      <c r="I164" s="16">
        <f t="shared" si="204"/>
        <v>0.19587628865979381</v>
      </c>
      <c r="J164" s="48">
        <v>15</v>
      </c>
      <c r="K164" s="16">
        <f t="shared" si="204"/>
        <v>7.7319587628865982E-2</v>
      </c>
      <c r="L164" s="18">
        <v>2</v>
      </c>
      <c r="M164" s="16">
        <f t="shared" si="208"/>
        <v>1.0309278350515464E-2</v>
      </c>
      <c r="N164" s="18">
        <f t="shared" si="210"/>
        <v>177</v>
      </c>
      <c r="O164" s="16">
        <f t="shared" si="209"/>
        <v>0.91237113402061853</v>
      </c>
      <c r="P164" s="32">
        <f t="shared" si="212"/>
        <v>11</v>
      </c>
    </row>
    <row r="165" spans="1:16" s="12" customFormat="1" ht="12">
      <c r="A165" s="35" t="s">
        <v>30</v>
      </c>
      <c r="B165" s="17">
        <v>324</v>
      </c>
      <c r="C165" s="30">
        <f t="shared" si="211"/>
        <v>324</v>
      </c>
      <c r="D165" s="18">
        <v>161</v>
      </c>
      <c r="E165" s="16">
        <f t="shared" si="204"/>
        <v>0.49691358024691357</v>
      </c>
      <c r="F165" s="18">
        <v>108</v>
      </c>
      <c r="G165" s="16">
        <f t="shared" si="204"/>
        <v>0.33333333333333331</v>
      </c>
      <c r="H165" s="18">
        <v>47</v>
      </c>
      <c r="I165" s="16">
        <f t="shared" si="204"/>
        <v>0.14506172839506173</v>
      </c>
      <c r="J165" s="42">
        <v>8</v>
      </c>
      <c r="K165" s="16">
        <f t="shared" si="204"/>
        <v>2.4691358024691357E-2</v>
      </c>
      <c r="L165" s="18">
        <v>0</v>
      </c>
      <c r="M165" s="16">
        <f t="shared" si="208"/>
        <v>0</v>
      </c>
      <c r="N165" s="18">
        <f t="shared" si="210"/>
        <v>316</v>
      </c>
      <c r="O165" s="16">
        <f t="shared" si="209"/>
        <v>0.97530864197530864</v>
      </c>
      <c r="P165" s="32">
        <f t="shared" si="212"/>
        <v>3</v>
      </c>
    </row>
    <row r="166" spans="1:16" s="12" customFormat="1" ht="12">
      <c r="A166" s="35" t="s">
        <v>31</v>
      </c>
      <c r="B166" s="17">
        <v>99</v>
      </c>
      <c r="C166" s="30">
        <f t="shared" si="211"/>
        <v>99</v>
      </c>
      <c r="D166" s="18">
        <v>29</v>
      </c>
      <c r="E166" s="16">
        <f t="shared" si="204"/>
        <v>0.29292929292929293</v>
      </c>
      <c r="F166" s="18">
        <v>39</v>
      </c>
      <c r="G166" s="16">
        <f t="shared" si="204"/>
        <v>0.39393939393939392</v>
      </c>
      <c r="H166" s="18">
        <v>27</v>
      </c>
      <c r="I166" s="16">
        <f t="shared" si="204"/>
        <v>0.27272727272727271</v>
      </c>
      <c r="J166" s="18">
        <v>4</v>
      </c>
      <c r="K166" s="16">
        <f t="shared" si="204"/>
        <v>4.0404040404040407E-2</v>
      </c>
      <c r="L166" s="18"/>
      <c r="M166" s="16">
        <f t="shared" si="208"/>
        <v>0</v>
      </c>
      <c r="N166" s="18">
        <f t="shared" si="210"/>
        <v>95</v>
      </c>
      <c r="O166" s="16">
        <f t="shared" si="209"/>
        <v>0.95959595959595956</v>
      </c>
      <c r="P166" s="32">
        <f t="shared" si="212"/>
        <v>5</v>
      </c>
    </row>
    <row r="167" spans="1:16" s="12" customFormat="1" ht="12">
      <c r="A167" s="35" t="s">
        <v>32</v>
      </c>
      <c r="B167" s="33">
        <v>22</v>
      </c>
      <c r="C167" s="30">
        <f t="shared" si="211"/>
        <v>22</v>
      </c>
      <c r="D167" s="18">
        <v>8</v>
      </c>
      <c r="E167" s="16">
        <f t="shared" si="204"/>
        <v>0.36363636363636365</v>
      </c>
      <c r="F167" s="18">
        <v>4</v>
      </c>
      <c r="G167" s="16">
        <f t="shared" si="204"/>
        <v>0.18181818181818182</v>
      </c>
      <c r="H167" s="18">
        <v>4</v>
      </c>
      <c r="I167" s="16">
        <f t="shared" si="204"/>
        <v>0.18181818181818182</v>
      </c>
      <c r="J167" s="18">
        <v>6</v>
      </c>
      <c r="K167" s="16">
        <f t="shared" si="204"/>
        <v>0.27272727272727271</v>
      </c>
      <c r="L167" s="18">
        <v>0</v>
      </c>
      <c r="M167" s="16">
        <f t="shared" si="208"/>
        <v>0</v>
      </c>
      <c r="N167" s="18">
        <f t="shared" si="210"/>
        <v>16</v>
      </c>
      <c r="O167" s="16">
        <f t="shared" si="209"/>
        <v>0.72727272727272729</v>
      </c>
      <c r="P167" s="32">
        <f t="shared" si="212"/>
        <v>14</v>
      </c>
    </row>
    <row r="168" spans="1:16" s="46" customFormat="1">
      <c r="A168" s="29" t="s">
        <v>34</v>
      </c>
      <c r="B168" s="29">
        <f>SUM(B154:B167)</f>
        <v>4097</v>
      </c>
      <c r="C168" s="34">
        <f t="shared" ref="C168:C199" si="213">SUM(D168,F168,H168,J168,L168)</f>
        <v>4097</v>
      </c>
      <c r="D168" s="29">
        <f>SUM(D154:D167)</f>
        <v>1807</v>
      </c>
      <c r="E168" s="31">
        <f t="shared" si="204"/>
        <v>0.44105443007078349</v>
      </c>
      <c r="F168" s="29">
        <f>SUM(F154:F167)</f>
        <v>1325</v>
      </c>
      <c r="G168" s="31">
        <f t="shared" si="204"/>
        <v>0.32340737124725411</v>
      </c>
      <c r="H168" s="29">
        <f>SUM(H154:H167)</f>
        <v>769</v>
      </c>
      <c r="I168" s="31">
        <f t="shared" si="204"/>
        <v>0.18769831584085916</v>
      </c>
      <c r="J168" s="29">
        <f>SUM(J154:J167)</f>
        <v>179</v>
      </c>
      <c r="K168" s="31">
        <f t="shared" si="204"/>
        <v>4.3690505247742248E-2</v>
      </c>
      <c r="L168" s="29">
        <f>SUM(L154:L167)</f>
        <v>17</v>
      </c>
      <c r="M168" s="31">
        <f t="shared" si="208"/>
        <v>4.1493775933609959E-3</v>
      </c>
      <c r="N168" s="20">
        <f t="shared" si="210"/>
        <v>3901</v>
      </c>
      <c r="O168" s="31">
        <f t="shared" ref="O168:O182" si="214">N168/$C168</f>
        <v>0.9521601171588967</v>
      </c>
      <c r="P168" s="37"/>
    </row>
    <row r="169" spans="1:16" s="12" customFormat="1" ht="12">
      <c r="A169" s="35" t="s">
        <v>19</v>
      </c>
      <c r="B169" s="47">
        <v>495</v>
      </c>
      <c r="C169" s="30">
        <f t="shared" si="213"/>
        <v>495</v>
      </c>
      <c r="D169" s="18">
        <v>280</v>
      </c>
      <c r="E169" s="16">
        <f t="shared" si="204"/>
        <v>0.56565656565656564</v>
      </c>
      <c r="F169" s="18">
        <v>141</v>
      </c>
      <c r="G169" s="16">
        <f t="shared" si="204"/>
        <v>0.28484848484848485</v>
      </c>
      <c r="H169" s="18">
        <v>68</v>
      </c>
      <c r="I169" s="16">
        <f t="shared" si="204"/>
        <v>0.13737373737373737</v>
      </c>
      <c r="J169" s="48">
        <v>6</v>
      </c>
      <c r="K169" s="16">
        <f t="shared" si="204"/>
        <v>1.2121212121212121E-2</v>
      </c>
      <c r="L169" s="18">
        <v>0</v>
      </c>
      <c r="M169" s="16">
        <f t="shared" si="208"/>
        <v>0</v>
      </c>
      <c r="N169" s="18">
        <f t="shared" si="210"/>
        <v>489</v>
      </c>
      <c r="O169" s="16">
        <f t="shared" si="214"/>
        <v>0.98787878787878791</v>
      </c>
      <c r="P169" s="32">
        <f>RANK(O169,O$169:O$182,0)</f>
        <v>1</v>
      </c>
    </row>
    <row r="170" spans="1:16" s="12" customFormat="1" ht="12">
      <c r="A170" s="35" t="s">
        <v>20</v>
      </c>
      <c r="B170" s="33">
        <v>470</v>
      </c>
      <c r="C170" s="30">
        <f t="shared" si="213"/>
        <v>470</v>
      </c>
      <c r="D170" s="18">
        <v>194</v>
      </c>
      <c r="E170" s="16">
        <f t="shared" si="204"/>
        <v>0.4127659574468085</v>
      </c>
      <c r="F170" s="18">
        <v>157</v>
      </c>
      <c r="G170" s="16">
        <f t="shared" si="204"/>
        <v>0.33404255319148934</v>
      </c>
      <c r="H170" s="18">
        <v>101</v>
      </c>
      <c r="I170" s="16">
        <f t="shared" si="204"/>
        <v>0.2148936170212766</v>
      </c>
      <c r="J170" s="18">
        <v>16</v>
      </c>
      <c r="K170" s="16">
        <f t="shared" si="204"/>
        <v>3.4042553191489362E-2</v>
      </c>
      <c r="L170" s="18">
        <v>2</v>
      </c>
      <c r="M170" s="16">
        <f t="shared" si="208"/>
        <v>4.2553191489361703E-3</v>
      </c>
      <c r="N170" s="18">
        <f t="shared" si="210"/>
        <v>452</v>
      </c>
      <c r="O170" s="16">
        <f t="shared" si="214"/>
        <v>0.96170212765957441</v>
      </c>
      <c r="P170" s="32">
        <f t="shared" ref="P170:P182" si="215">RANK(O170,O$169:O$182,0)</f>
        <v>3</v>
      </c>
    </row>
    <row r="171" spans="1:16" s="12" customFormat="1" ht="12">
      <c r="A171" s="35" t="s">
        <v>21</v>
      </c>
      <c r="B171" s="17">
        <v>329</v>
      </c>
      <c r="C171" s="30">
        <f t="shared" si="213"/>
        <v>329</v>
      </c>
      <c r="D171" s="18">
        <v>104</v>
      </c>
      <c r="E171" s="16">
        <f t="shared" si="204"/>
        <v>0.3161094224924012</v>
      </c>
      <c r="F171" s="18">
        <v>108</v>
      </c>
      <c r="G171" s="16">
        <f t="shared" si="204"/>
        <v>0.32826747720364741</v>
      </c>
      <c r="H171" s="18">
        <v>84</v>
      </c>
      <c r="I171" s="16">
        <f t="shared" si="204"/>
        <v>0.25531914893617019</v>
      </c>
      <c r="J171" s="48">
        <v>30</v>
      </c>
      <c r="K171" s="16">
        <f t="shared" si="204"/>
        <v>9.1185410334346503E-2</v>
      </c>
      <c r="L171" s="18">
        <v>3</v>
      </c>
      <c r="M171" s="16">
        <f t="shared" si="208"/>
        <v>9.11854103343465E-3</v>
      </c>
      <c r="N171" s="18">
        <f t="shared" si="210"/>
        <v>296</v>
      </c>
      <c r="O171" s="16">
        <f t="shared" si="214"/>
        <v>0.89969604863221886</v>
      </c>
      <c r="P171" s="32">
        <f t="shared" si="215"/>
        <v>6</v>
      </c>
    </row>
    <row r="172" spans="1:16" s="12" customFormat="1" ht="12">
      <c r="A172" s="35" t="s">
        <v>22</v>
      </c>
      <c r="B172" s="17">
        <v>377</v>
      </c>
      <c r="C172" s="30">
        <f t="shared" si="213"/>
        <v>377</v>
      </c>
      <c r="D172" s="18">
        <v>97</v>
      </c>
      <c r="E172" s="16">
        <f t="shared" si="204"/>
        <v>0.2572944297082228</v>
      </c>
      <c r="F172" s="18">
        <v>117</v>
      </c>
      <c r="G172" s="16">
        <f t="shared" si="204"/>
        <v>0.31034482758620691</v>
      </c>
      <c r="H172" s="18">
        <v>99</v>
      </c>
      <c r="I172" s="16">
        <f t="shared" si="204"/>
        <v>0.2625994694960212</v>
      </c>
      <c r="J172" s="18">
        <v>56</v>
      </c>
      <c r="K172" s="16">
        <f t="shared" si="204"/>
        <v>0.14854111405835543</v>
      </c>
      <c r="L172" s="18">
        <v>8</v>
      </c>
      <c r="M172" s="16">
        <f t="shared" si="208"/>
        <v>2.1220159151193633E-2</v>
      </c>
      <c r="N172" s="18">
        <f t="shared" si="210"/>
        <v>313</v>
      </c>
      <c r="O172" s="16">
        <f t="shared" si="214"/>
        <v>0.83023872679045096</v>
      </c>
      <c r="P172" s="32">
        <f t="shared" si="215"/>
        <v>11</v>
      </c>
    </row>
    <row r="173" spans="1:16" s="12" customFormat="1" ht="12">
      <c r="A173" s="35" t="s">
        <v>23</v>
      </c>
      <c r="B173" s="17">
        <v>295</v>
      </c>
      <c r="C173" s="30">
        <f t="shared" si="213"/>
        <v>295</v>
      </c>
      <c r="D173" s="18">
        <v>68</v>
      </c>
      <c r="E173" s="16">
        <f t="shared" si="204"/>
        <v>0.23050847457627119</v>
      </c>
      <c r="F173" s="18">
        <v>99</v>
      </c>
      <c r="G173" s="16">
        <f t="shared" si="204"/>
        <v>0.33559322033898303</v>
      </c>
      <c r="H173" s="18">
        <v>84</v>
      </c>
      <c r="I173" s="16">
        <f t="shared" si="204"/>
        <v>0.28474576271186441</v>
      </c>
      <c r="J173" s="42">
        <v>38</v>
      </c>
      <c r="K173" s="16">
        <f t="shared" si="204"/>
        <v>0.12881355932203389</v>
      </c>
      <c r="L173" s="18">
        <v>6</v>
      </c>
      <c r="M173" s="16">
        <f t="shared" si="208"/>
        <v>2.0338983050847456E-2</v>
      </c>
      <c r="N173" s="18">
        <f t="shared" si="210"/>
        <v>251</v>
      </c>
      <c r="O173" s="16">
        <f t="shared" si="214"/>
        <v>0.85084745762711866</v>
      </c>
      <c r="P173" s="32">
        <f t="shared" si="215"/>
        <v>10</v>
      </c>
    </row>
    <row r="174" spans="1:16" s="12" customFormat="1" ht="12">
      <c r="A174" s="36" t="s">
        <v>24</v>
      </c>
      <c r="B174" s="17">
        <v>241</v>
      </c>
      <c r="C174" s="30">
        <f t="shared" si="213"/>
        <v>241</v>
      </c>
      <c r="D174" s="18">
        <v>87</v>
      </c>
      <c r="E174" s="16">
        <f t="shared" si="204"/>
        <v>0.36099585062240663</v>
      </c>
      <c r="F174" s="18">
        <v>90</v>
      </c>
      <c r="G174" s="16">
        <f t="shared" si="204"/>
        <v>0.37344398340248963</v>
      </c>
      <c r="H174" s="18">
        <v>60</v>
      </c>
      <c r="I174" s="16">
        <f t="shared" si="204"/>
        <v>0.24896265560165975</v>
      </c>
      <c r="J174" s="48">
        <v>3</v>
      </c>
      <c r="K174" s="16">
        <f t="shared" si="204"/>
        <v>1.2448132780082987E-2</v>
      </c>
      <c r="L174" s="18">
        <v>1</v>
      </c>
      <c r="M174" s="16">
        <f t="shared" si="208"/>
        <v>4.1493775933609959E-3</v>
      </c>
      <c r="N174" s="18">
        <f t="shared" si="210"/>
        <v>237</v>
      </c>
      <c r="O174" s="16">
        <f t="shared" si="214"/>
        <v>0.98340248962655596</v>
      </c>
      <c r="P174" s="32">
        <f t="shared" si="215"/>
        <v>2</v>
      </c>
    </row>
    <row r="175" spans="1:16" s="12" customFormat="1" ht="12">
      <c r="A175" s="36" t="s">
        <v>25</v>
      </c>
      <c r="B175" s="17">
        <v>242</v>
      </c>
      <c r="C175" s="30">
        <f t="shared" si="213"/>
        <v>242</v>
      </c>
      <c r="D175" s="18">
        <v>28</v>
      </c>
      <c r="E175" s="16">
        <f t="shared" si="204"/>
        <v>0.11570247933884298</v>
      </c>
      <c r="F175" s="18">
        <v>96</v>
      </c>
      <c r="G175" s="16">
        <f t="shared" si="204"/>
        <v>0.39669421487603307</v>
      </c>
      <c r="H175" s="18">
        <v>106</v>
      </c>
      <c r="I175" s="16">
        <f t="shared" si="204"/>
        <v>0.43801652892561982</v>
      </c>
      <c r="J175" s="18">
        <v>12</v>
      </c>
      <c r="K175" s="16">
        <f t="shared" si="204"/>
        <v>4.9586776859504134E-2</v>
      </c>
      <c r="L175" s="18">
        <v>0</v>
      </c>
      <c r="M175" s="16">
        <f t="shared" si="208"/>
        <v>0</v>
      </c>
      <c r="N175" s="18">
        <f t="shared" si="210"/>
        <v>230</v>
      </c>
      <c r="O175" s="16">
        <f t="shared" si="214"/>
        <v>0.95041322314049592</v>
      </c>
      <c r="P175" s="32">
        <f t="shared" si="215"/>
        <v>4</v>
      </c>
    </row>
    <row r="176" spans="1:16" s="12" customFormat="1" ht="12">
      <c r="A176" s="35" t="s">
        <v>26</v>
      </c>
      <c r="B176" s="17">
        <v>126</v>
      </c>
      <c r="C176" s="30">
        <f t="shared" si="213"/>
        <v>126</v>
      </c>
      <c r="D176" s="18">
        <v>27</v>
      </c>
      <c r="E176" s="16">
        <f t="shared" si="204"/>
        <v>0.21428571428571427</v>
      </c>
      <c r="F176" s="18">
        <v>37</v>
      </c>
      <c r="G176" s="16">
        <f t="shared" si="204"/>
        <v>0.29365079365079366</v>
      </c>
      <c r="H176" s="18">
        <v>38</v>
      </c>
      <c r="I176" s="16">
        <f t="shared" si="204"/>
        <v>0.30158730158730157</v>
      </c>
      <c r="J176" s="48">
        <v>20</v>
      </c>
      <c r="K176" s="16">
        <f t="shared" si="204"/>
        <v>0.15873015873015872</v>
      </c>
      <c r="L176" s="18">
        <v>4</v>
      </c>
      <c r="M176" s="16">
        <f t="shared" si="208"/>
        <v>3.1746031746031744E-2</v>
      </c>
      <c r="N176" s="18">
        <f t="shared" si="210"/>
        <v>102</v>
      </c>
      <c r="O176" s="16">
        <f t="shared" si="214"/>
        <v>0.80952380952380953</v>
      </c>
      <c r="P176" s="32">
        <f t="shared" si="215"/>
        <v>12</v>
      </c>
    </row>
    <row r="177" spans="1:16" s="12" customFormat="1" ht="12">
      <c r="A177" s="35" t="s">
        <v>27</v>
      </c>
      <c r="B177" s="33">
        <v>149</v>
      </c>
      <c r="C177" s="30">
        <f t="shared" si="213"/>
        <v>149</v>
      </c>
      <c r="D177" s="18">
        <v>8</v>
      </c>
      <c r="E177" s="16">
        <f t="shared" si="204"/>
        <v>5.3691275167785234E-2</v>
      </c>
      <c r="F177" s="18">
        <v>64</v>
      </c>
      <c r="G177" s="16">
        <f t="shared" si="204"/>
        <v>0.42953020134228187</v>
      </c>
      <c r="H177" s="18">
        <v>55</v>
      </c>
      <c r="I177" s="16">
        <f t="shared" si="204"/>
        <v>0.36912751677852351</v>
      </c>
      <c r="J177" s="18">
        <v>22</v>
      </c>
      <c r="K177" s="16">
        <f t="shared" si="204"/>
        <v>0.1476510067114094</v>
      </c>
      <c r="L177" s="18">
        <v>0</v>
      </c>
      <c r="M177" s="16">
        <f t="shared" si="208"/>
        <v>0</v>
      </c>
      <c r="N177" s="18">
        <f t="shared" si="210"/>
        <v>127</v>
      </c>
      <c r="O177" s="16">
        <f t="shared" si="214"/>
        <v>0.8523489932885906</v>
      </c>
      <c r="P177" s="32">
        <f t="shared" si="215"/>
        <v>9</v>
      </c>
    </row>
    <row r="178" spans="1:16" s="12" customFormat="1" ht="12">
      <c r="A178" s="35" t="s">
        <v>28</v>
      </c>
      <c r="B178" s="47">
        <v>75</v>
      </c>
      <c r="C178" s="30">
        <f t="shared" si="213"/>
        <v>75</v>
      </c>
      <c r="D178" s="18">
        <v>5</v>
      </c>
      <c r="E178" s="16">
        <f t="shared" si="204"/>
        <v>6.6666666666666666E-2</v>
      </c>
      <c r="F178" s="18">
        <v>18</v>
      </c>
      <c r="G178" s="16">
        <f t="shared" si="204"/>
        <v>0.24</v>
      </c>
      <c r="H178" s="18">
        <v>29</v>
      </c>
      <c r="I178" s="16">
        <f t="shared" si="204"/>
        <v>0.38666666666666666</v>
      </c>
      <c r="J178" s="48">
        <v>6</v>
      </c>
      <c r="K178" s="16">
        <f t="shared" si="204"/>
        <v>0.08</v>
      </c>
      <c r="L178" s="18">
        <v>17</v>
      </c>
      <c r="M178" s="16">
        <f t="shared" si="208"/>
        <v>0.22666666666666666</v>
      </c>
      <c r="N178" s="18">
        <f t="shared" si="210"/>
        <v>52</v>
      </c>
      <c r="O178" s="16">
        <f t="shared" si="214"/>
        <v>0.69333333333333336</v>
      </c>
      <c r="P178" s="32">
        <f t="shared" si="215"/>
        <v>14</v>
      </c>
    </row>
    <row r="179" spans="1:16" s="12" customFormat="1" ht="12">
      <c r="A179" s="35" t="s">
        <v>29</v>
      </c>
      <c r="B179" s="17">
        <v>131</v>
      </c>
      <c r="C179" s="30">
        <v>131</v>
      </c>
      <c r="D179" s="18">
        <v>31</v>
      </c>
      <c r="E179" s="16">
        <f t="shared" si="204"/>
        <v>0.23664122137404581</v>
      </c>
      <c r="F179" s="18">
        <v>39</v>
      </c>
      <c r="G179" s="16">
        <f t="shared" si="204"/>
        <v>0.29770992366412213</v>
      </c>
      <c r="H179" s="18">
        <v>36</v>
      </c>
      <c r="I179" s="16">
        <f t="shared" si="204"/>
        <v>0.27480916030534353</v>
      </c>
      <c r="J179" s="48">
        <v>20</v>
      </c>
      <c r="K179" s="16">
        <f t="shared" si="204"/>
        <v>0.15267175572519084</v>
      </c>
      <c r="L179" s="18">
        <v>5</v>
      </c>
      <c r="M179" s="16">
        <f t="shared" si="208"/>
        <v>3.8167938931297711E-2</v>
      </c>
      <c r="N179" s="18">
        <f t="shared" si="210"/>
        <v>106</v>
      </c>
      <c r="O179" s="16">
        <f t="shared" si="214"/>
        <v>0.80916030534351147</v>
      </c>
      <c r="P179" s="32">
        <f t="shared" si="215"/>
        <v>13</v>
      </c>
    </row>
    <row r="180" spans="1:16" s="12" customFormat="1" ht="12">
      <c r="A180" s="35" t="s">
        <v>30</v>
      </c>
      <c r="B180" s="17">
        <v>311</v>
      </c>
      <c r="C180" s="30">
        <f t="shared" si="213"/>
        <v>311</v>
      </c>
      <c r="D180" s="18">
        <v>134</v>
      </c>
      <c r="E180" s="16">
        <f t="shared" si="204"/>
        <v>0.43086816720257237</v>
      </c>
      <c r="F180" s="18">
        <v>75</v>
      </c>
      <c r="G180" s="16">
        <f t="shared" si="204"/>
        <v>0.24115755627009647</v>
      </c>
      <c r="H180" s="18">
        <v>76</v>
      </c>
      <c r="I180" s="16">
        <f t="shared" si="204"/>
        <v>0.24437299035369775</v>
      </c>
      <c r="J180" s="42">
        <v>22</v>
      </c>
      <c r="K180" s="16">
        <f t="shared" si="204"/>
        <v>7.0739549839228297E-2</v>
      </c>
      <c r="L180" s="18">
        <v>4</v>
      </c>
      <c r="M180" s="16">
        <f t="shared" si="208"/>
        <v>1.2861736334405145E-2</v>
      </c>
      <c r="N180" s="18">
        <f t="shared" si="210"/>
        <v>285</v>
      </c>
      <c r="O180" s="16">
        <f t="shared" si="214"/>
        <v>0.91639871382636651</v>
      </c>
      <c r="P180" s="32">
        <f t="shared" si="215"/>
        <v>5</v>
      </c>
    </row>
    <row r="181" spans="1:16" s="12" customFormat="1" ht="12">
      <c r="A181" s="35" t="s">
        <v>31</v>
      </c>
      <c r="B181" s="17">
        <v>85</v>
      </c>
      <c r="C181" s="30">
        <f t="shared" si="213"/>
        <v>85</v>
      </c>
      <c r="D181" s="18">
        <v>14</v>
      </c>
      <c r="E181" s="16">
        <f t="shared" si="204"/>
        <v>0.16470588235294117</v>
      </c>
      <c r="F181" s="18">
        <v>26</v>
      </c>
      <c r="G181" s="16">
        <f t="shared" si="204"/>
        <v>0.30588235294117649</v>
      </c>
      <c r="H181" s="18">
        <v>33</v>
      </c>
      <c r="I181" s="16">
        <f t="shared" si="204"/>
        <v>0.38823529411764707</v>
      </c>
      <c r="J181" s="18">
        <v>12</v>
      </c>
      <c r="K181" s="16">
        <f t="shared" si="204"/>
        <v>0.14117647058823529</v>
      </c>
      <c r="L181" s="18"/>
      <c r="M181" s="16">
        <f t="shared" si="208"/>
        <v>0</v>
      </c>
      <c r="N181" s="18">
        <f t="shared" si="210"/>
        <v>73</v>
      </c>
      <c r="O181" s="16">
        <f t="shared" si="214"/>
        <v>0.85882352941176465</v>
      </c>
      <c r="P181" s="32">
        <f t="shared" si="215"/>
        <v>8</v>
      </c>
    </row>
    <row r="182" spans="1:16" s="12" customFormat="1" ht="12">
      <c r="A182" s="35" t="s">
        <v>32</v>
      </c>
      <c r="B182" s="33">
        <v>39</v>
      </c>
      <c r="C182" s="30">
        <f t="shared" si="213"/>
        <v>39</v>
      </c>
      <c r="D182" s="18">
        <v>4</v>
      </c>
      <c r="E182" s="16">
        <f t="shared" si="204"/>
        <v>0.10256410256410256</v>
      </c>
      <c r="F182" s="18">
        <v>7</v>
      </c>
      <c r="G182" s="16">
        <f t="shared" si="204"/>
        <v>0.17948717948717949</v>
      </c>
      <c r="H182" s="18">
        <v>24</v>
      </c>
      <c r="I182" s="16">
        <f t="shared" si="204"/>
        <v>0.61538461538461542</v>
      </c>
      <c r="J182" s="18">
        <v>4</v>
      </c>
      <c r="K182" s="16">
        <f t="shared" si="204"/>
        <v>0.10256410256410256</v>
      </c>
      <c r="L182" s="18">
        <v>0</v>
      </c>
      <c r="M182" s="16">
        <f t="shared" si="208"/>
        <v>0</v>
      </c>
      <c r="N182" s="18">
        <f t="shared" si="210"/>
        <v>35</v>
      </c>
      <c r="O182" s="16">
        <f t="shared" si="214"/>
        <v>0.89743589743589747</v>
      </c>
      <c r="P182" s="32">
        <f t="shared" si="215"/>
        <v>7</v>
      </c>
    </row>
    <row r="183" spans="1:16" s="46" customFormat="1">
      <c r="A183" s="29" t="s">
        <v>35</v>
      </c>
      <c r="B183" s="29">
        <f>SUM(B169:B182)</f>
        <v>3365</v>
      </c>
      <c r="C183" s="34">
        <f t="shared" si="213"/>
        <v>3365</v>
      </c>
      <c r="D183" s="29">
        <f>SUM(D169:D182)</f>
        <v>1081</v>
      </c>
      <c r="E183" s="31">
        <f t="shared" si="204"/>
        <v>0.32124814264487372</v>
      </c>
      <c r="F183" s="29">
        <f>SUM(F169:F182)</f>
        <v>1074</v>
      </c>
      <c r="G183" s="31">
        <f t="shared" si="204"/>
        <v>0.31916790490341751</v>
      </c>
      <c r="H183" s="29">
        <f>SUM(H169:H182)</f>
        <v>893</v>
      </c>
      <c r="I183" s="31">
        <f t="shared" si="204"/>
        <v>0.26537890044576523</v>
      </c>
      <c r="J183" s="29">
        <f>SUM(J169:J182)</f>
        <v>267</v>
      </c>
      <c r="K183" s="31">
        <f t="shared" si="204"/>
        <v>7.9346210995542343E-2</v>
      </c>
      <c r="L183" s="29">
        <f>SUM(L169:L182)</f>
        <v>50</v>
      </c>
      <c r="M183" s="31">
        <f t="shared" si="208"/>
        <v>1.4858841010401188E-2</v>
      </c>
      <c r="N183" s="20">
        <f t="shared" si="210"/>
        <v>3048</v>
      </c>
      <c r="O183" s="31">
        <f t="shared" ref="O183:O197" si="216">N183/$C183</f>
        <v>0.90579494799405647</v>
      </c>
      <c r="P183" s="37"/>
    </row>
    <row r="184" spans="1:16" s="12" customFormat="1" ht="12">
      <c r="A184" s="35" t="s">
        <v>19</v>
      </c>
      <c r="B184" s="47">
        <v>515</v>
      </c>
      <c r="C184" s="30">
        <f t="shared" si="213"/>
        <v>515</v>
      </c>
      <c r="D184" s="18">
        <v>316</v>
      </c>
      <c r="E184" s="16">
        <f t="shared" si="204"/>
        <v>0.61359223300970878</v>
      </c>
      <c r="F184" s="18">
        <v>140</v>
      </c>
      <c r="G184" s="16">
        <f t="shared" si="204"/>
        <v>0.27184466019417475</v>
      </c>
      <c r="H184" s="18">
        <v>51</v>
      </c>
      <c r="I184" s="16">
        <f t="shared" si="204"/>
        <v>9.9029126213592236E-2</v>
      </c>
      <c r="J184" s="48">
        <v>8</v>
      </c>
      <c r="K184" s="16">
        <f t="shared" si="204"/>
        <v>1.5533980582524271E-2</v>
      </c>
      <c r="L184" s="18">
        <v>0</v>
      </c>
      <c r="M184" s="16">
        <f t="shared" si="208"/>
        <v>0</v>
      </c>
      <c r="N184" s="18">
        <f t="shared" si="210"/>
        <v>507</v>
      </c>
      <c r="O184" s="16">
        <f t="shared" si="216"/>
        <v>0.98446601941747569</v>
      </c>
      <c r="P184" s="32">
        <f>RANK(O184,O$184:O$197,0)</f>
        <v>3</v>
      </c>
    </row>
    <row r="185" spans="1:16" s="12" customFormat="1" ht="12">
      <c r="A185" s="35" t="s">
        <v>20</v>
      </c>
      <c r="B185" s="33">
        <v>434</v>
      </c>
      <c r="C185" s="30">
        <f t="shared" si="213"/>
        <v>434</v>
      </c>
      <c r="D185" s="18">
        <v>179</v>
      </c>
      <c r="E185" s="16">
        <f t="shared" si="204"/>
        <v>0.41244239631336405</v>
      </c>
      <c r="F185" s="18">
        <v>150</v>
      </c>
      <c r="G185" s="16">
        <f t="shared" si="204"/>
        <v>0.34562211981566821</v>
      </c>
      <c r="H185" s="18">
        <v>81</v>
      </c>
      <c r="I185" s="16">
        <f t="shared" si="204"/>
        <v>0.18663594470046083</v>
      </c>
      <c r="J185" s="18">
        <v>24</v>
      </c>
      <c r="K185" s="16">
        <f t="shared" si="204"/>
        <v>5.5299539170506916E-2</v>
      </c>
      <c r="L185" s="18">
        <v>0</v>
      </c>
      <c r="M185" s="16">
        <f t="shared" si="208"/>
        <v>0</v>
      </c>
      <c r="N185" s="18">
        <f t="shared" si="210"/>
        <v>410</v>
      </c>
      <c r="O185" s="16">
        <f t="shared" si="216"/>
        <v>0.9447004608294931</v>
      </c>
      <c r="P185" s="32">
        <f t="shared" ref="P185:P197" si="217">RANK(O185,O$184:O$197,0)</f>
        <v>7</v>
      </c>
    </row>
    <row r="186" spans="1:16" s="12" customFormat="1" ht="12">
      <c r="A186" s="35" t="s">
        <v>21</v>
      </c>
      <c r="B186" s="17">
        <v>235</v>
      </c>
      <c r="C186" s="30">
        <f t="shared" si="213"/>
        <v>235</v>
      </c>
      <c r="D186" s="18">
        <v>94</v>
      </c>
      <c r="E186" s="16">
        <f t="shared" si="204"/>
        <v>0.4</v>
      </c>
      <c r="F186" s="18">
        <v>103</v>
      </c>
      <c r="G186" s="16">
        <f t="shared" si="204"/>
        <v>0.43829787234042555</v>
      </c>
      <c r="H186" s="18">
        <v>35</v>
      </c>
      <c r="I186" s="16">
        <f t="shared" si="204"/>
        <v>0.14893617021276595</v>
      </c>
      <c r="J186" s="48">
        <v>2</v>
      </c>
      <c r="K186" s="16">
        <f t="shared" si="204"/>
        <v>8.5106382978723406E-3</v>
      </c>
      <c r="L186" s="18">
        <v>1</v>
      </c>
      <c r="M186" s="16">
        <f t="shared" si="208"/>
        <v>4.2553191489361703E-3</v>
      </c>
      <c r="N186" s="18">
        <f t="shared" si="210"/>
        <v>232</v>
      </c>
      <c r="O186" s="16">
        <f t="shared" si="216"/>
        <v>0.98723404255319147</v>
      </c>
      <c r="P186" s="32">
        <f t="shared" si="217"/>
        <v>2</v>
      </c>
    </row>
    <row r="187" spans="1:16" s="12" customFormat="1" ht="12">
      <c r="A187" s="35" t="s">
        <v>22</v>
      </c>
      <c r="B187" s="17">
        <v>276</v>
      </c>
      <c r="C187" s="30">
        <f t="shared" si="213"/>
        <v>276</v>
      </c>
      <c r="D187" s="18">
        <v>84</v>
      </c>
      <c r="E187" s="16">
        <f t="shared" si="204"/>
        <v>0.30434782608695654</v>
      </c>
      <c r="F187" s="18">
        <v>109</v>
      </c>
      <c r="G187" s="16">
        <f t="shared" si="204"/>
        <v>0.39492753623188404</v>
      </c>
      <c r="H187" s="18">
        <v>62</v>
      </c>
      <c r="I187" s="16">
        <f t="shared" si="204"/>
        <v>0.22463768115942029</v>
      </c>
      <c r="J187" s="18">
        <v>21</v>
      </c>
      <c r="K187" s="16">
        <f t="shared" si="204"/>
        <v>7.6086956521739135E-2</v>
      </c>
      <c r="L187" s="18"/>
      <c r="M187" s="16">
        <f t="shared" si="208"/>
        <v>0</v>
      </c>
      <c r="N187" s="18">
        <f t="shared" si="210"/>
        <v>255</v>
      </c>
      <c r="O187" s="16">
        <f t="shared" si="216"/>
        <v>0.92391304347826086</v>
      </c>
      <c r="P187" s="32">
        <f t="shared" si="217"/>
        <v>10</v>
      </c>
    </row>
    <row r="188" spans="1:16" s="12" customFormat="1" ht="12">
      <c r="A188" s="35" t="s">
        <v>23</v>
      </c>
      <c r="B188" s="17">
        <v>213</v>
      </c>
      <c r="C188" s="30">
        <f t="shared" si="213"/>
        <v>213</v>
      </c>
      <c r="D188" s="18">
        <v>52</v>
      </c>
      <c r="E188" s="16">
        <f t="shared" si="204"/>
        <v>0.24413145539906103</v>
      </c>
      <c r="F188" s="18">
        <v>79</v>
      </c>
      <c r="G188" s="16">
        <f t="shared" si="204"/>
        <v>0.37089201877934275</v>
      </c>
      <c r="H188" s="18">
        <v>74</v>
      </c>
      <c r="I188" s="16">
        <f t="shared" si="204"/>
        <v>0.34741784037558687</v>
      </c>
      <c r="J188" s="42">
        <v>8</v>
      </c>
      <c r="K188" s="16">
        <f t="shared" si="204"/>
        <v>3.7558685446009391E-2</v>
      </c>
      <c r="L188" s="18">
        <v>0</v>
      </c>
      <c r="M188" s="16">
        <f t="shared" si="208"/>
        <v>0</v>
      </c>
      <c r="N188" s="18">
        <f t="shared" si="210"/>
        <v>205</v>
      </c>
      <c r="O188" s="16">
        <f t="shared" si="216"/>
        <v>0.96244131455399062</v>
      </c>
      <c r="P188" s="32">
        <f t="shared" si="217"/>
        <v>5</v>
      </c>
    </row>
    <row r="189" spans="1:16" s="12" customFormat="1" ht="12">
      <c r="A189" s="36" t="s">
        <v>24</v>
      </c>
      <c r="B189" s="17">
        <v>175</v>
      </c>
      <c r="C189" s="30">
        <f t="shared" si="213"/>
        <v>175</v>
      </c>
      <c r="D189" s="18">
        <v>82</v>
      </c>
      <c r="E189" s="16">
        <f t="shared" si="204"/>
        <v>0.46857142857142858</v>
      </c>
      <c r="F189" s="18">
        <v>70</v>
      </c>
      <c r="G189" s="16">
        <f t="shared" si="204"/>
        <v>0.4</v>
      </c>
      <c r="H189" s="18">
        <v>21</v>
      </c>
      <c r="I189" s="16">
        <f t="shared" si="204"/>
        <v>0.12</v>
      </c>
      <c r="J189" s="48">
        <v>2</v>
      </c>
      <c r="K189" s="16">
        <f t="shared" si="204"/>
        <v>1.1428571428571429E-2</v>
      </c>
      <c r="L189" s="18"/>
      <c r="M189" s="16">
        <f t="shared" si="208"/>
        <v>0</v>
      </c>
      <c r="N189" s="18">
        <f t="shared" si="210"/>
        <v>173</v>
      </c>
      <c r="O189" s="16">
        <f t="shared" si="216"/>
        <v>0.98857142857142855</v>
      </c>
      <c r="P189" s="32">
        <f t="shared" si="217"/>
        <v>1</v>
      </c>
    </row>
    <row r="190" spans="1:16" s="12" customFormat="1" ht="12">
      <c r="A190" s="36" t="s">
        <v>25</v>
      </c>
      <c r="B190" s="17">
        <v>200</v>
      </c>
      <c r="C190" s="30">
        <f t="shared" si="213"/>
        <v>200</v>
      </c>
      <c r="D190" s="18">
        <v>33</v>
      </c>
      <c r="E190" s="16">
        <f t="shared" si="204"/>
        <v>0.16500000000000001</v>
      </c>
      <c r="F190" s="18">
        <v>49</v>
      </c>
      <c r="G190" s="16">
        <f t="shared" si="204"/>
        <v>0.245</v>
      </c>
      <c r="H190" s="18">
        <v>92</v>
      </c>
      <c r="I190" s="16">
        <f t="shared" si="204"/>
        <v>0.46</v>
      </c>
      <c r="J190" s="18">
        <v>26</v>
      </c>
      <c r="K190" s="16">
        <f t="shared" si="204"/>
        <v>0.13</v>
      </c>
      <c r="L190" s="18">
        <v>0</v>
      </c>
      <c r="M190" s="16">
        <f t="shared" si="208"/>
        <v>0</v>
      </c>
      <c r="N190" s="18">
        <f t="shared" si="210"/>
        <v>174</v>
      </c>
      <c r="O190" s="16">
        <f t="shared" si="216"/>
        <v>0.87</v>
      </c>
      <c r="P190" s="32">
        <f t="shared" si="217"/>
        <v>12</v>
      </c>
    </row>
    <row r="191" spans="1:16" s="12" customFormat="1" ht="12">
      <c r="A191" s="35" t="s">
        <v>26</v>
      </c>
      <c r="B191" s="17">
        <v>90</v>
      </c>
      <c r="C191" s="30">
        <f t="shared" si="213"/>
        <v>90</v>
      </c>
      <c r="D191" s="18">
        <v>29</v>
      </c>
      <c r="E191" s="16">
        <f t="shared" si="204"/>
        <v>0.32222222222222224</v>
      </c>
      <c r="F191" s="18">
        <v>38</v>
      </c>
      <c r="G191" s="16">
        <f t="shared" si="204"/>
        <v>0.42222222222222222</v>
      </c>
      <c r="H191" s="18">
        <v>21</v>
      </c>
      <c r="I191" s="16">
        <f t="shared" si="204"/>
        <v>0.23333333333333334</v>
      </c>
      <c r="J191" s="48">
        <v>2</v>
      </c>
      <c r="K191" s="16">
        <f t="shared" si="204"/>
        <v>2.2222222222222223E-2</v>
      </c>
      <c r="L191" s="18">
        <v>0</v>
      </c>
      <c r="M191" s="16">
        <f t="shared" si="208"/>
        <v>0</v>
      </c>
      <c r="N191" s="18">
        <f t="shared" si="210"/>
        <v>88</v>
      </c>
      <c r="O191" s="16">
        <f t="shared" si="216"/>
        <v>0.97777777777777775</v>
      </c>
      <c r="P191" s="32">
        <f t="shared" si="217"/>
        <v>4</v>
      </c>
    </row>
    <row r="192" spans="1:16" s="12" customFormat="1" ht="12">
      <c r="A192" s="35" t="s">
        <v>27</v>
      </c>
      <c r="B192" s="33">
        <v>95</v>
      </c>
      <c r="C192" s="30">
        <f t="shared" si="213"/>
        <v>95</v>
      </c>
      <c r="D192" s="18">
        <v>19</v>
      </c>
      <c r="E192" s="16">
        <f t="shared" si="204"/>
        <v>0.2</v>
      </c>
      <c r="F192" s="18">
        <v>40</v>
      </c>
      <c r="G192" s="16">
        <f t="shared" si="204"/>
        <v>0.42105263157894735</v>
      </c>
      <c r="H192" s="18">
        <v>29</v>
      </c>
      <c r="I192" s="16">
        <f t="shared" si="204"/>
        <v>0.30526315789473685</v>
      </c>
      <c r="J192" s="18">
        <v>7</v>
      </c>
      <c r="K192" s="16">
        <f t="shared" si="204"/>
        <v>7.3684210526315783E-2</v>
      </c>
      <c r="L192" s="18">
        <v>0</v>
      </c>
      <c r="M192" s="16">
        <f t="shared" si="208"/>
        <v>0</v>
      </c>
      <c r="N192" s="18">
        <f t="shared" si="210"/>
        <v>88</v>
      </c>
      <c r="O192" s="16">
        <f t="shared" si="216"/>
        <v>0.9263157894736842</v>
      </c>
      <c r="P192" s="32">
        <f t="shared" si="217"/>
        <v>8</v>
      </c>
    </row>
    <row r="193" spans="1:16" s="12" customFormat="1" ht="12">
      <c r="A193" s="35" t="s">
        <v>28</v>
      </c>
      <c r="B193" s="47">
        <f>D193+F193+H193+J193+L193</f>
        <v>41</v>
      </c>
      <c r="C193" s="30">
        <f t="shared" si="213"/>
        <v>41</v>
      </c>
      <c r="D193" s="18">
        <v>5</v>
      </c>
      <c r="E193" s="16">
        <f t="shared" si="204"/>
        <v>0.12195121951219512</v>
      </c>
      <c r="F193" s="18">
        <v>12</v>
      </c>
      <c r="G193" s="16">
        <f t="shared" si="204"/>
        <v>0.29268292682926828</v>
      </c>
      <c r="H193" s="18">
        <v>15</v>
      </c>
      <c r="I193" s="16">
        <f t="shared" si="204"/>
        <v>0.36585365853658536</v>
      </c>
      <c r="J193" s="48">
        <v>9</v>
      </c>
      <c r="K193" s="16">
        <f t="shared" si="204"/>
        <v>0.21951219512195122</v>
      </c>
      <c r="L193" s="18">
        <v>0</v>
      </c>
      <c r="M193" s="16">
        <f t="shared" si="208"/>
        <v>0</v>
      </c>
      <c r="N193" s="18">
        <f t="shared" si="210"/>
        <v>32</v>
      </c>
      <c r="O193" s="16">
        <f t="shared" si="216"/>
        <v>0.78048780487804881</v>
      </c>
      <c r="P193" s="32">
        <f t="shared" si="217"/>
        <v>13</v>
      </c>
    </row>
    <row r="194" spans="1:16" s="12" customFormat="1" ht="12">
      <c r="A194" s="35" t="s">
        <v>29</v>
      </c>
      <c r="B194" s="17">
        <v>95</v>
      </c>
      <c r="C194" s="30">
        <v>95</v>
      </c>
      <c r="D194" s="18">
        <v>32</v>
      </c>
      <c r="E194" s="16">
        <f t="shared" si="204"/>
        <v>0.33684210526315789</v>
      </c>
      <c r="F194" s="18">
        <v>36</v>
      </c>
      <c r="G194" s="16">
        <f t="shared" si="204"/>
        <v>0.37894736842105264</v>
      </c>
      <c r="H194" s="18">
        <v>20</v>
      </c>
      <c r="I194" s="16">
        <f t="shared" si="204"/>
        <v>0.21052631578947367</v>
      </c>
      <c r="J194" s="48">
        <v>7</v>
      </c>
      <c r="K194" s="16">
        <f t="shared" si="204"/>
        <v>7.3684210526315783E-2</v>
      </c>
      <c r="L194" s="18"/>
      <c r="M194" s="16">
        <f t="shared" si="208"/>
        <v>0</v>
      </c>
      <c r="N194" s="18">
        <f t="shared" si="210"/>
        <v>88</v>
      </c>
      <c r="O194" s="16">
        <f t="shared" si="216"/>
        <v>0.9263157894736842</v>
      </c>
      <c r="P194" s="32">
        <f t="shared" si="217"/>
        <v>8</v>
      </c>
    </row>
    <row r="195" spans="1:16" s="12" customFormat="1" ht="12">
      <c r="A195" s="35" t="s">
        <v>30</v>
      </c>
      <c r="B195" s="17">
        <v>209</v>
      </c>
      <c r="C195" s="30">
        <f t="shared" si="213"/>
        <v>209</v>
      </c>
      <c r="D195" s="18">
        <v>103</v>
      </c>
      <c r="E195" s="16">
        <f t="shared" si="204"/>
        <v>0.49282296650717705</v>
      </c>
      <c r="F195" s="18">
        <v>72</v>
      </c>
      <c r="G195" s="16">
        <f t="shared" si="204"/>
        <v>0.34449760765550241</v>
      </c>
      <c r="H195" s="18">
        <v>25</v>
      </c>
      <c r="I195" s="16">
        <f t="shared" si="204"/>
        <v>0.11961722488038277</v>
      </c>
      <c r="J195" s="42">
        <v>9</v>
      </c>
      <c r="K195" s="16">
        <f t="shared" si="204"/>
        <v>4.3062200956937802E-2</v>
      </c>
      <c r="L195" s="18">
        <v>0</v>
      </c>
      <c r="M195" s="16">
        <f t="shared" si="208"/>
        <v>0</v>
      </c>
      <c r="N195" s="18">
        <f t="shared" si="210"/>
        <v>200</v>
      </c>
      <c r="O195" s="16">
        <f t="shared" si="216"/>
        <v>0.9569377990430622</v>
      </c>
      <c r="P195" s="32">
        <f t="shared" si="217"/>
        <v>6</v>
      </c>
    </row>
    <row r="196" spans="1:16" s="12" customFormat="1" ht="12">
      <c r="A196" s="35" t="s">
        <v>31</v>
      </c>
      <c r="B196" s="17">
        <v>115</v>
      </c>
      <c r="C196" s="30">
        <f t="shared" si="213"/>
        <v>115</v>
      </c>
      <c r="D196" s="18">
        <v>11</v>
      </c>
      <c r="E196" s="16">
        <f t="shared" si="204"/>
        <v>9.5652173913043481E-2</v>
      </c>
      <c r="F196" s="18">
        <v>33</v>
      </c>
      <c r="G196" s="16">
        <f t="shared" si="204"/>
        <v>0.28695652173913044</v>
      </c>
      <c r="H196" s="18">
        <v>62</v>
      </c>
      <c r="I196" s="16">
        <f t="shared" si="204"/>
        <v>0.53913043478260869</v>
      </c>
      <c r="J196" s="18">
        <v>9</v>
      </c>
      <c r="K196" s="16">
        <f t="shared" si="204"/>
        <v>7.8260869565217397E-2</v>
      </c>
      <c r="L196" s="18"/>
      <c r="M196" s="16">
        <f t="shared" si="208"/>
        <v>0</v>
      </c>
      <c r="N196" s="18">
        <f t="shared" si="210"/>
        <v>106</v>
      </c>
      <c r="O196" s="16">
        <f t="shared" si="216"/>
        <v>0.92173913043478262</v>
      </c>
      <c r="P196" s="32">
        <f t="shared" si="217"/>
        <v>11</v>
      </c>
    </row>
    <row r="197" spans="1:16" s="12" customFormat="1" ht="12">
      <c r="A197" s="35" t="s">
        <v>32</v>
      </c>
      <c r="B197" s="33">
        <v>56</v>
      </c>
      <c r="C197" s="30">
        <f t="shared" si="213"/>
        <v>56</v>
      </c>
      <c r="D197" s="18">
        <v>4</v>
      </c>
      <c r="E197" s="16">
        <f t="shared" si="204"/>
        <v>7.1428571428571425E-2</v>
      </c>
      <c r="F197" s="18">
        <v>7</v>
      </c>
      <c r="G197" s="16">
        <f t="shared" si="204"/>
        <v>0.125</v>
      </c>
      <c r="H197" s="18">
        <v>28</v>
      </c>
      <c r="I197" s="16">
        <f t="shared" si="204"/>
        <v>0.5</v>
      </c>
      <c r="J197" s="18">
        <v>17</v>
      </c>
      <c r="K197" s="16">
        <f t="shared" si="204"/>
        <v>0.30357142857142855</v>
      </c>
      <c r="L197" s="18">
        <v>0</v>
      </c>
      <c r="M197" s="16">
        <f t="shared" si="208"/>
        <v>0</v>
      </c>
      <c r="N197" s="18">
        <f>SUM(D197,F197,H197)</f>
        <v>39</v>
      </c>
      <c r="O197" s="16">
        <f t="shared" si="216"/>
        <v>0.6964285714285714</v>
      </c>
      <c r="P197" s="32">
        <f t="shared" si="217"/>
        <v>14</v>
      </c>
    </row>
    <row r="198" spans="1:16" s="46" customFormat="1">
      <c r="A198" s="29" t="s">
        <v>36</v>
      </c>
      <c r="B198" s="29">
        <f>SUM(B184:B197)</f>
        <v>2749</v>
      </c>
      <c r="C198" s="34">
        <f t="shared" si="213"/>
        <v>2749</v>
      </c>
      <c r="D198" s="29">
        <f>SUM(D184:D197)</f>
        <v>1043</v>
      </c>
      <c r="E198" s="31">
        <f t="shared" si="204"/>
        <v>0.37941069479810841</v>
      </c>
      <c r="F198" s="29">
        <f>SUM(F184:F197)</f>
        <v>938</v>
      </c>
      <c r="G198" s="31">
        <f t="shared" si="204"/>
        <v>0.34121498726809751</v>
      </c>
      <c r="H198" s="29">
        <f>SUM(H184:H197)</f>
        <v>616</v>
      </c>
      <c r="I198" s="31">
        <f t="shared" si="204"/>
        <v>0.22408148417606402</v>
      </c>
      <c r="J198" s="29">
        <f>SUM(J184:J197)</f>
        <v>151</v>
      </c>
      <c r="K198" s="31">
        <f t="shared" si="204"/>
        <v>5.4929065114587124E-2</v>
      </c>
      <c r="L198" s="29">
        <f>SUM(L184:L197)</f>
        <v>1</v>
      </c>
      <c r="M198" s="31">
        <f t="shared" si="208"/>
        <v>3.6376864314296108E-4</v>
      </c>
      <c r="N198" s="20">
        <f>SUM(D198,F198,H198)</f>
        <v>2597</v>
      </c>
      <c r="O198" s="31">
        <f>N198/$C198</f>
        <v>0.94470716624226991</v>
      </c>
      <c r="P198" s="37"/>
    </row>
    <row r="199" spans="1:16" s="46" customFormat="1">
      <c r="A199" s="20" t="s">
        <v>1</v>
      </c>
      <c r="B199" s="29">
        <f>B153+B168+B183+B198</f>
        <v>14221</v>
      </c>
      <c r="C199" s="34">
        <f t="shared" si="213"/>
        <v>14221</v>
      </c>
      <c r="D199" s="29">
        <f>D153+D168+D183+D198</f>
        <v>5576</v>
      </c>
      <c r="E199" s="31">
        <f t="shared" si="204"/>
        <v>0.3920961957668237</v>
      </c>
      <c r="F199" s="29">
        <f>F153+F168+F183+F198</f>
        <v>4602</v>
      </c>
      <c r="G199" s="31">
        <f t="shared" si="204"/>
        <v>0.3236059348850292</v>
      </c>
      <c r="H199" s="29">
        <f>H153+H168+H183+H198</f>
        <v>3075</v>
      </c>
      <c r="I199" s="31">
        <f t="shared" si="204"/>
        <v>0.21622951972435131</v>
      </c>
      <c r="J199" s="29">
        <f>J153+J168+J183+J198</f>
        <v>842</v>
      </c>
      <c r="K199" s="31">
        <f t="shared" si="204"/>
        <v>5.9208213205822376E-2</v>
      </c>
      <c r="L199" s="29">
        <f>L153+L168+L183+L198</f>
        <v>126</v>
      </c>
      <c r="M199" s="31">
        <f t="shared" si="208"/>
        <v>8.8601364179734191E-3</v>
      </c>
      <c r="N199" s="29">
        <f>N153+N168+N183+N198</f>
        <v>13253</v>
      </c>
      <c r="O199" s="31">
        <f>N199/$C199</f>
        <v>0.93193165037620418</v>
      </c>
      <c r="P199" s="20"/>
    </row>
  </sheetData>
  <mergeCells count="27">
    <mergeCell ref="J137:K137"/>
    <mergeCell ref="L137:M137"/>
    <mergeCell ref="N137:P137"/>
    <mergeCell ref="A137:A138"/>
    <mergeCell ref="B137:B138"/>
    <mergeCell ref="C137:C138"/>
    <mergeCell ref="D137:E137"/>
    <mergeCell ref="F137:G137"/>
    <mergeCell ref="H137:I137"/>
    <mergeCell ref="J70:K70"/>
    <mergeCell ref="L70:M70"/>
    <mergeCell ref="N70:P70"/>
    <mergeCell ref="A70:A71"/>
    <mergeCell ref="B70:B71"/>
    <mergeCell ref="C70:C71"/>
    <mergeCell ref="D70:E70"/>
    <mergeCell ref="F70:G70"/>
    <mergeCell ref="H70:I70"/>
    <mergeCell ref="J4:K4"/>
    <mergeCell ref="L4:M4"/>
    <mergeCell ref="N4:P4"/>
    <mergeCell ref="A4:A5"/>
    <mergeCell ref="B4:B5"/>
    <mergeCell ref="C4:C5"/>
    <mergeCell ref="D4:E4"/>
    <mergeCell ref="F4:G4"/>
    <mergeCell ref="H4:I4"/>
  </mergeCells>
  <printOptions horizontalCentered="1"/>
  <pageMargins left="0.39370078740157483" right="0.31496062992125984" top="0.51181102362204722" bottom="0.19685039370078741" header="0.31496062992125984" footer="7.874015748031496E-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08"/>
  <sheetViews>
    <sheetView workbookViewId="0">
      <selection activeCell="A107" sqref="A107:XFD108"/>
    </sheetView>
  </sheetViews>
  <sheetFormatPr defaultRowHeight="12.75"/>
  <cols>
    <col min="1" max="1" width="11.42578125" style="6" customWidth="1"/>
    <col min="2" max="2" width="8.28515625" style="6" customWidth="1"/>
    <col min="3" max="3" width="9.140625" style="6" customWidth="1"/>
    <col min="4" max="9" width="8.5703125" style="6" customWidth="1"/>
    <col min="10" max="10" width="8.5703125" style="45" customWidth="1"/>
    <col min="11" max="14" width="8.5703125" style="6" customWidth="1"/>
    <col min="15" max="15" width="8.5703125" style="7" customWidth="1"/>
    <col min="16" max="16" width="8.5703125" style="6" customWidth="1"/>
    <col min="17" max="16384" width="9.140625" style="6"/>
  </cols>
  <sheetData>
    <row r="1" spans="1:18" ht="14.25">
      <c r="A1" s="25" t="s">
        <v>9</v>
      </c>
      <c r="B1" s="25"/>
      <c r="C1" s="4"/>
      <c r="D1" s="5"/>
      <c r="E1" s="5"/>
      <c r="F1" s="15" t="s">
        <v>43</v>
      </c>
      <c r="G1" s="5"/>
      <c r="H1" s="5"/>
      <c r="I1" s="5"/>
      <c r="J1" s="39"/>
      <c r="K1" s="5"/>
      <c r="L1" s="5"/>
      <c r="M1" s="5"/>
    </row>
    <row r="2" spans="1:18" ht="14.25">
      <c r="A2" s="25"/>
      <c r="B2" s="25"/>
      <c r="C2" s="4"/>
      <c r="D2" s="5"/>
      <c r="E2" s="5"/>
      <c r="F2" s="15"/>
      <c r="G2" s="5"/>
      <c r="H2" s="5"/>
      <c r="I2" s="5"/>
      <c r="J2" s="39"/>
      <c r="K2" s="5"/>
      <c r="L2" s="5"/>
      <c r="M2" s="5"/>
    </row>
    <row r="3" spans="1:18" s="8" customFormat="1" ht="12" customHeight="1">
      <c r="J3" s="40"/>
      <c r="O3" s="9"/>
    </row>
    <row r="4" spans="1:18" s="11" customFormat="1" ht="13.5" customHeight="1">
      <c r="A4" s="65" t="s">
        <v>8</v>
      </c>
      <c r="B4" s="67" t="s">
        <v>14</v>
      </c>
      <c r="C4" s="67" t="s">
        <v>15</v>
      </c>
      <c r="D4" s="60" t="s">
        <v>4</v>
      </c>
      <c r="E4" s="61"/>
      <c r="F4" s="60" t="s">
        <v>5</v>
      </c>
      <c r="G4" s="61"/>
      <c r="H4" s="60" t="s">
        <v>0</v>
      </c>
      <c r="I4" s="61"/>
      <c r="J4" s="60" t="s">
        <v>12</v>
      </c>
      <c r="K4" s="61"/>
      <c r="L4" s="60" t="s">
        <v>13</v>
      </c>
      <c r="M4" s="61"/>
      <c r="N4" s="62" t="s">
        <v>6</v>
      </c>
      <c r="O4" s="63"/>
      <c r="P4" s="64"/>
    </row>
    <row r="5" spans="1:18" s="12" customFormat="1" ht="12">
      <c r="A5" s="66"/>
      <c r="B5" s="68"/>
      <c r="C5" s="68"/>
      <c r="D5" s="18" t="s">
        <v>17</v>
      </c>
      <c r="E5" s="18" t="s">
        <v>3</v>
      </c>
      <c r="F5" s="18" t="s">
        <v>17</v>
      </c>
      <c r="G5" s="18" t="s">
        <v>3</v>
      </c>
      <c r="H5" s="18" t="s">
        <v>17</v>
      </c>
      <c r="I5" s="18" t="s">
        <v>3</v>
      </c>
      <c r="J5" s="41" t="s">
        <v>17</v>
      </c>
      <c r="K5" s="18" t="s">
        <v>3</v>
      </c>
      <c r="L5" s="18" t="s">
        <v>17</v>
      </c>
      <c r="M5" s="18" t="s">
        <v>3</v>
      </c>
      <c r="N5" s="18" t="s">
        <v>2</v>
      </c>
      <c r="O5" s="19" t="s">
        <v>3</v>
      </c>
      <c r="P5" s="18" t="s">
        <v>7</v>
      </c>
    </row>
    <row r="6" spans="1:18" s="14" customFormat="1" ht="12.75" customHeight="1">
      <c r="A6" s="35" t="s">
        <v>19</v>
      </c>
      <c r="B6" s="17">
        <v>495</v>
      </c>
      <c r="C6" s="30">
        <f>SUM(D6,F6,H6,J6,L6)</f>
        <v>495</v>
      </c>
      <c r="D6" s="18">
        <v>312</v>
      </c>
      <c r="E6" s="16">
        <f>D6/$C6</f>
        <v>0.63030303030303025</v>
      </c>
      <c r="F6" s="18">
        <v>82</v>
      </c>
      <c r="G6" s="16">
        <f>F6/$C6</f>
        <v>0.16565656565656567</v>
      </c>
      <c r="H6" s="18">
        <v>68</v>
      </c>
      <c r="I6" s="16">
        <f>H6/$C6</f>
        <v>0.13737373737373737</v>
      </c>
      <c r="J6" s="48">
        <v>18</v>
      </c>
      <c r="K6" s="16">
        <f>J6/$C6</f>
        <v>3.6363636363636362E-2</v>
      </c>
      <c r="L6" s="18">
        <v>15</v>
      </c>
      <c r="M6" s="16">
        <f>L6/$C6</f>
        <v>3.0303030303030304E-2</v>
      </c>
      <c r="N6" s="18">
        <f>SUM(D6,F6,H6)</f>
        <v>462</v>
      </c>
      <c r="O6" s="16">
        <f>N6/$C6</f>
        <v>0.93333333333333335</v>
      </c>
      <c r="P6" s="32">
        <f>RANK(O6,O$6:O$19,0)</f>
        <v>2</v>
      </c>
    </row>
    <row r="7" spans="1:18" s="14" customFormat="1" ht="12.75" customHeight="1">
      <c r="A7" s="35" t="s">
        <v>20</v>
      </c>
      <c r="B7" s="33">
        <v>470</v>
      </c>
      <c r="C7" s="30">
        <f t="shared" ref="C7:C19" si="0">SUM(D7,F7,H7,J7,L7)</f>
        <v>470</v>
      </c>
      <c r="D7" s="18">
        <v>193</v>
      </c>
      <c r="E7" s="16">
        <f t="shared" ref="E7:G36" si="1">D7/$C7</f>
        <v>0.41063829787234041</v>
      </c>
      <c r="F7" s="18">
        <v>88</v>
      </c>
      <c r="G7" s="16">
        <f t="shared" si="1"/>
        <v>0.18723404255319148</v>
      </c>
      <c r="H7" s="18">
        <v>167</v>
      </c>
      <c r="I7" s="16">
        <f t="shared" ref="I7" si="2">H7/$C7</f>
        <v>0.35531914893617023</v>
      </c>
      <c r="J7" s="41">
        <v>9</v>
      </c>
      <c r="K7" s="16">
        <f t="shared" ref="K7" si="3">J7/$C7</f>
        <v>1.9148936170212766E-2</v>
      </c>
      <c r="L7" s="18">
        <v>13</v>
      </c>
      <c r="M7" s="16">
        <f t="shared" ref="M7" si="4">L7/$C7</f>
        <v>2.7659574468085105E-2</v>
      </c>
      <c r="N7" s="18">
        <f t="shared" ref="N7:N19" si="5">SUM(D7,F7,H7)</f>
        <v>448</v>
      </c>
      <c r="O7" s="16">
        <f t="shared" ref="O7:O19" si="6">N7/$C7</f>
        <v>0.95319148936170217</v>
      </c>
      <c r="P7" s="32">
        <f t="shared" ref="P7:P19" si="7">RANK(O7,O$6:O$19,0)</f>
        <v>1</v>
      </c>
    </row>
    <row r="8" spans="1:18" ht="12.75" customHeight="1">
      <c r="A8" s="35" t="s">
        <v>21</v>
      </c>
      <c r="B8" s="17">
        <v>329</v>
      </c>
      <c r="C8" s="30">
        <f t="shared" si="0"/>
        <v>329</v>
      </c>
      <c r="D8" s="18">
        <v>190</v>
      </c>
      <c r="E8" s="16">
        <f t="shared" si="1"/>
        <v>0.57750759878419455</v>
      </c>
      <c r="F8" s="18">
        <v>43</v>
      </c>
      <c r="G8" s="16">
        <f t="shared" si="1"/>
        <v>0.13069908814589665</v>
      </c>
      <c r="H8" s="18">
        <v>53</v>
      </c>
      <c r="I8" s="16">
        <f t="shared" ref="I8" si="8">H8/$C8</f>
        <v>0.16109422492401215</v>
      </c>
      <c r="J8" s="48">
        <v>20</v>
      </c>
      <c r="K8" s="16">
        <f t="shared" ref="K8" si="9">J8/$C8</f>
        <v>6.0790273556231005E-2</v>
      </c>
      <c r="L8" s="18">
        <v>23</v>
      </c>
      <c r="M8" s="16">
        <f t="shared" ref="M8" si="10">L8/$C8</f>
        <v>6.9908814589665649E-2</v>
      </c>
      <c r="N8" s="18">
        <f t="shared" si="5"/>
        <v>286</v>
      </c>
      <c r="O8" s="16">
        <f t="shared" si="6"/>
        <v>0.8693009118541033</v>
      </c>
      <c r="P8" s="32">
        <f t="shared" si="7"/>
        <v>6</v>
      </c>
    </row>
    <row r="9" spans="1:18" ht="12.75" customHeight="1">
      <c r="A9" s="35" t="s">
        <v>22</v>
      </c>
      <c r="B9" s="17">
        <v>377</v>
      </c>
      <c r="C9" s="30">
        <f t="shared" si="0"/>
        <v>377</v>
      </c>
      <c r="D9" s="18">
        <v>98</v>
      </c>
      <c r="E9" s="16">
        <f t="shared" si="1"/>
        <v>0.259946949602122</v>
      </c>
      <c r="F9" s="18">
        <v>65</v>
      </c>
      <c r="G9" s="16">
        <f t="shared" si="1"/>
        <v>0.17241379310344829</v>
      </c>
      <c r="H9" s="18">
        <v>82</v>
      </c>
      <c r="I9" s="16">
        <f t="shared" ref="I9" si="11">H9/$C9</f>
        <v>0.21750663129973474</v>
      </c>
      <c r="J9" s="42">
        <v>53</v>
      </c>
      <c r="K9" s="16">
        <f t="shared" ref="K9" si="12">J9/$C9</f>
        <v>0.14058355437665782</v>
      </c>
      <c r="L9" s="18">
        <v>79</v>
      </c>
      <c r="M9" s="16">
        <f t="shared" ref="M9" si="13">L9/$C9</f>
        <v>0.20954907161803712</v>
      </c>
      <c r="N9" s="18">
        <f t="shared" si="5"/>
        <v>245</v>
      </c>
      <c r="O9" s="16">
        <f t="shared" si="6"/>
        <v>0.64986737400530503</v>
      </c>
      <c r="P9" s="32">
        <f t="shared" si="7"/>
        <v>14</v>
      </c>
    </row>
    <row r="10" spans="1:18" ht="12.75" customHeight="1">
      <c r="A10" s="35" t="s">
        <v>23</v>
      </c>
      <c r="B10" s="17">
        <v>295</v>
      </c>
      <c r="C10" s="30">
        <f t="shared" si="0"/>
        <v>295</v>
      </c>
      <c r="D10" s="18">
        <v>133</v>
      </c>
      <c r="E10" s="16">
        <f t="shared" si="1"/>
        <v>0.45084745762711864</v>
      </c>
      <c r="F10" s="18">
        <v>51</v>
      </c>
      <c r="G10" s="16">
        <f t="shared" si="1"/>
        <v>0.17288135593220338</v>
      </c>
      <c r="H10" s="18">
        <v>80</v>
      </c>
      <c r="I10" s="16">
        <f t="shared" ref="I10" si="14">H10/$C10</f>
        <v>0.2711864406779661</v>
      </c>
      <c r="J10" s="42">
        <v>17</v>
      </c>
      <c r="K10" s="16">
        <f t="shared" ref="K10" si="15">J10/$C10</f>
        <v>5.7627118644067797E-2</v>
      </c>
      <c r="L10" s="18">
        <v>14</v>
      </c>
      <c r="M10" s="16">
        <f t="shared" ref="M10" si="16">L10/$C10</f>
        <v>4.7457627118644069E-2</v>
      </c>
      <c r="N10" s="18">
        <f t="shared" si="5"/>
        <v>264</v>
      </c>
      <c r="O10" s="16">
        <f t="shared" si="6"/>
        <v>0.89491525423728813</v>
      </c>
      <c r="P10" s="32">
        <f t="shared" si="7"/>
        <v>4</v>
      </c>
    </row>
    <row r="11" spans="1:18" ht="12.75" customHeight="1">
      <c r="A11" s="36" t="s">
        <v>24</v>
      </c>
      <c r="B11" s="17">
        <v>241</v>
      </c>
      <c r="C11" s="30">
        <f t="shared" si="0"/>
        <v>241</v>
      </c>
      <c r="D11" s="18">
        <v>137</v>
      </c>
      <c r="E11" s="16">
        <f t="shared" si="1"/>
        <v>0.56846473029045641</v>
      </c>
      <c r="F11" s="18">
        <v>39</v>
      </c>
      <c r="G11" s="16">
        <f t="shared" si="1"/>
        <v>0.16182572614107885</v>
      </c>
      <c r="H11" s="18">
        <v>37</v>
      </c>
      <c r="I11" s="16">
        <f t="shared" ref="I11" si="17">H11/$C11</f>
        <v>0.15352697095435686</v>
      </c>
      <c r="J11" s="48">
        <v>14</v>
      </c>
      <c r="K11" s="16">
        <f t="shared" ref="K11" si="18">J11/$C11</f>
        <v>5.8091286307053944E-2</v>
      </c>
      <c r="L11" s="18">
        <v>14</v>
      </c>
      <c r="M11" s="16">
        <f t="shared" ref="M11" si="19">L11/$C11</f>
        <v>5.8091286307053944E-2</v>
      </c>
      <c r="N11" s="18">
        <f t="shared" si="5"/>
        <v>213</v>
      </c>
      <c r="O11" s="16">
        <f t="shared" si="6"/>
        <v>0.88381742738589208</v>
      </c>
      <c r="P11" s="32">
        <f t="shared" si="7"/>
        <v>5</v>
      </c>
      <c r="Q11" s="13"/>
      <c r="R11" s="10"/>
    </row>
    <row r="12" spans="1:18" ht="12.75" customHeight="1">
      <c r="A12" s="36" t="s">
        <v>25</v>
      </c>
      <c r="B12" s="17">
        <v>242</v>
      </c>
      <c r="C12" s="30">
        <f t="shared" si="0"/>
        <v>242</v>
      </c>
      <c r="D12" s="18">
        <v>93</v>
      </c>
      <c r="E12" s="16">
        <f t="shared" si="1"/>
        <v>0.38429752066115702</v>
      </c>
      <c r="F12" s="18">
        <v>55</v>
      </c>
      <c r="G12" s="16">
        <f t="shared" si="1"/>
        <v>0.22727272727272727</v>
      </c>
      <c r="H12" s="18">
        <v>38</v>
      </c>
      <c r="I12" s="16">
        <f t="shared" ref="I12" si="20">H12/$C12</f>
        <v>0.15702479338842976</v>
      </c>
      <c r="J12" s="48">
        <v>24</v>
      </c>
      <c r="K12" s="16">
        <f t="shared" ref="K12" si="21">J12/$C12</f>
        <v>9.9173553719008267E-2</v>
      </c>
      <c r="L12" s="18">
        <v>32</v>
      </c>
      <c r="M12" s="16">
        <f t="shared" ref="M12" si="22">L12/$C12</f>
        <v>0.13223140495867769</v>
      </c>
      <c r="N12" s="18">
        <f t="shared" si="5"/>
        <v>186</v>
      </c>
      <c r="O12" s="16">
        <f t="shared" si="6"/>
        <v>0.76859504132231404</v>
      </c>
      <c r="P12" s="32">
        <f t="shared" si="7"/>
        <v>9</v>
      </c>
    </row>
    <row r="13" spans="1:18" ht="12.75" customHeight="1">
      <c r="A13" s="35" t="s">
        <v>26</v>
      </c>
      <c r="B13" s="17">
        <v>126</v>
      </c>
      <c r="C13" s="30">
        <f t="shared" si="0"/>
        <v>126</v>
      </c>
      <c r="D13" s="18">
        <v>38</v>
      </c>
      <c r="E13" s="16">
        <f t="shared" si="1"/>
        <v>0.30158730158730157</v>
      </c>
      <c r="F13" s="18">
        <v>23</v>
      </c>
      <c r="G13" s="16">
        <f t="shared" si="1"/>
        <v>0.18253968253968253</v>
      </c>
      <c r="H13" s="18">
        <v>25</v>
      </c>
      <c r="I13" s="16">
        <f t="shared" ref="I13" si="23">H13/$C13</f>
        <v>0.1984126984126984</v>
      </c>
      <c r="J13" s="48">
        <v>15</v>
      </c>
      <c r="K13" s="16">
        <f t="shared" ref="K13" si="24">J13/$C13</f>
        <v>0.11904761904761904</v>
      </c>
      <c r="L13" s="18">
        <v>25</v>
      </c>
      <c r="M13" s="16">
        <f t="shared" ref="M13" si="25">L13/$C13</f>
        <v>0.1984126984126984</v>
      </c>
      <c r="N13" s="18">
        <f t="shared" si="5"/>
        <v>86</v>
      </c>
      <c r="O13" s="16">
        <f t="shared" si="6"/>
        <v>0.68253968253968256</v>
      </c>
      <c r="P13" s="32">
        <f t="shared" si="7"/>
        <v>11</v>
      </c>
    </row>
    <row r="14" spans="1:18" ht="12.75" customHeight="1">
      <c r="A14" s="35" t="s">
        <v>27</v>
      </c>
      <c r="B14" s="33">
        <v>149</v>
      </c>
      <c r="C14" s="30">
        <f t="shared" si="0"/>
        <v>149</v>
      </c>
      <c r="D14" s="18">
        <v>24</v>
      </c>
      <c r="E14" s="16">
        <f t="shared" si="1"/>
        <v>0.16107382550335569</v>
      </c>
      <c r="F14" s="18">
        <v>22</v>
      </c>
      <c r="G14" s="16">
        <f t="shared" si="1"/>
        <v>0.1476510067114094</v>
      </c>
      <c r="H14" s="18">
        <v>53</v>
      </c>
      <c r="I14" s="16">
        <f t="shared" ref="I14" si="26">H14/$C14</f>
        <v>0.35570469798657717</v>
      </c>
      <c r="J14" s="41">
        <v>20</v>
      </c>
      <c r="K14" s="16">
        <f t="shared" ref="K14" si="27">J14/$C14</f>
        <v>0.13422818791946309</v>
      </c>
      <c r="L14" s="18">
        <v>30</v>
      </c>
      <c r="M14" s="16">
        <f t="shared" ref="M14" si="28">L14/$C14</f>
        <v>0.20134228187919462</v>
      </c>
      <c r="N14" s="18">
        <f t="shared" si="5"/>
        <v>99</v>
      </c>
      <c r="O14" s="16">
        <f t="shared" si="6"/>
        <v>0.66442953020134232</v>
      </c>
      <c r="P14" s="32">
        <f t="shared" si="7"/>
        <v>13</v>
      </c>
    </row>
    <row r="15" spans="1:18" ht="12.75" customHeight="1">
      <c r="A15" s="35" t="s">
        <v>28</v>
      </c>
      <c r="B15" s="54">
        <f>D15+F15+H15+J15+L15</f>
        <v>75</v>
      </c>
      <c r="C15" s="30">
        <f t="shared" si="0"/>
        <v>75</v>
      </c>
      <c r="D15" s="18">
        <v>18</v>
      </c>
      <c r="E15" s="16">
        <f t="shared" si="1"/>
        <v>0.24</v>
      </c>
      <c r="F15" s="18">
        <v>12</v>
      </c>
      <c r="G15" s="16">
        <f t="shared" si="1"/>
        <v>0.16</v>
      </c>
      <c r="H15" s="18">
        <v>32</v>
      </c>
      <c r="I15" s="16">
        <f t="shared" ref="I15" si="29">H15/$C15</f>
        <v>0.42666666666666669</v>
      </c>
      <c r="J15" s="48">
        <v>5</v>
      </c>
      <c r="K15" s="16">
        <f t="shared" ref="K15" si="30">J15/$C15</f>
        <v>6.6666666666666666E-2</v>
      </c>
      <c r="L15" s="18">
        <v>8</v>
      </c>
      <c r="M15" s="16">
        <f t="shared" ref="M15" si="31">L15/$C15</f>
        <v>0.10666666666666667</v>
      </c>
      <c r="N15" s="18">
        <f t="shared" si="5"/>
        <v>62</v>
      </c>
      <c r="O15" s="16">
        <f t="shared" si="6"/>
        <v>0.82666666666666666</v>
      </c>
      <c r="P15" s="32">
        <f t="shared" si="7"/>
        <v>7</v>
      </c>
    </row>
    <row r="16" spans="1:18" ht="12.75" customHeight="1">
      <c r="A16" s="35" t="s">
        <v>29</v>
      </c>
      <c r="B16" s="17">
        <v>131</v>
      </c>
      <c r="C16" s="30">
        <v>131</v>
      </c>
      <c r="D16" s="18">
        <v>44</v>
      </c>
      <c r="E16" s="16">
        <f t="shared" si="1"/>
        <v>0.33587786259541985</v>
      </c>
      <c r="F16" s="18">
        <v>24</v>
      </c>
      <c r="G16" s="16">
        <f t="shared" si="1"/>
        <v>0.18320610687022901</v>
      </c>
      <c r="H16" s="18">
        <v>20</v>
      </c>
      <c r="I16" s="16">
        <f t="shared" ref="I16" si="32">H16/$C16</f>
        <v>0.15267175572519084</v>
      </c>
      <c r="J16" s="48">
        <v>16</v>
      </c>
      <c r="K16" s="16">
        <f t="shared" ref="K16" si="33">J16/$C16</f>
        <v>0.12213740458015267</v>
      </c>
      <c r="L16" s="18">
        <v>27</v>
      </c>
      <c r="M16" s="16">
        <f t="shared" ref="M16" si="34">L16/$C16</f>
        <v>0.20610687022900764</v>
      </c>
      <c r="N16" s="18">
        <f t="shared" si="5"/>
        <v>88</v>
      </c>
      <c r="O16" s="16">
        <f t="shared" si="6"/>
        <v>0.6717557251908397</v>
      </c>
      <c r="P16" s="32">
        <f t="shared" si="7"/>
        <v>12</v>
      </c>
    </row>
    <row r="17" spans="1:16" ht="12.75" customHeight="1">
      <c r="A17" s="35" t="s">
        <v>30</v>
      </c>
      <c r="B17" s="17">
        <v>311</v>
      </c>
      <c r="C17" s="30">
        <f t="shared" si="0"/>
        <v>311</v>
      </c>
      <c r="D17" s="18">
        <v>171</v>
      </c>
      <c r="E17" s="16">
        <f t="shared" si="1"/>
        <v>0.54983922829581988</v>
      </c>
      <c r="F17" s="18">
        <v>58</v>
      </c>
      <c r="G17" s="16">
        <f t="shared" si="1"/>
        <v>0.18649517684887459</v>
      </c>
      <c r="H17" s="18">
        <v>51</v>
      </c>
      <c r="I17" s="16">
        <f t="shared" ref="I17" si="35">H17/$C17</f>
        <v>0.16398713826366559</v>
      </c>
      <c r="J17" s="18">
        <v>13</v>
      </c>
      <c r="K17" s="16">
        <f t="shared" ref="K17" si="36">J17/$C17</f>
        <v>4.1800643086816719E-2</v>
      </c>
      <c r="L17" s="18">
        <v>18</v>
      </c>
      <c r="M17" s="16">
        <f t="shared" ref="M17" si="37">L17/$C17</f>
        <v>5.7877813504823149E-2</v>
      </c>
      <c r="N17" s="18">
        <f t="shared" si="5"/>
        <v>280</v>
      </c>
      <c r="O17" s="16">
        <f t="shared" si="6"/>
        <v>0.90032154340836013</v>
      </c>
      <c r="P17" s="32">
        <f t="shared" si="7"/>
        <v>3</v>
      </c>
    </row>
    <row r="18" spans="1:16" ht="12.75" customHeight="1">
      <c r="A18" s="35" t="s">
        <v>31</v>
      </c>
      <c r="B18" s="17">
        <v>85</v>
      </c>
      <c r="C18" s="30">
        <f t="shared" si="0"/>
        <v>85</v>
      </c>
      <c r="D18" s="18">
        <v>18</v>
      </c>
      <c r="E18" s="16">
        <f t="shared" si="1"/>
        <v>0.21176470588235294</v>
      </c>
      <c r="F18" s="18">
        <v>23</v>
      </c>
      <c r="G18" s="16">
        <f t="shared" si="1"/>
        <v>0.27058823529411763</v>
      </c>
      <c r="H18" s="18">
        <v>21</v>
      </c>
      <c r="I18" s="16">
        <f t="shared" ref="I18" si="38">H18/$C18</f>
        <v>0.24705882352941178</v>
      </c>
      <c r="J18" s="42">
        <v>9</v>
      </c>
      <c r="K18" s="16">
        <f t="shared" ref="K18" si="39">J18/$C18</f>
        <v>0.10588235294117647</v>
      </c>
      <c r="L18" s="18">
        <v>14</v>
      </c>
      <c r="M18" s="16">
        <f t="shared" ref="M18" si="40">L18/$C18</f>
        <v>0.16470588235294117</v>
      </c>
      <c r="N18" s="18">
        <f t="shared" si="5"/>
        <v>62</v>
      </c>
      <c r="O18" s="16">
        <f t="shared" si="6"/>
        <v>0.72941176470588232</v>
      </c>
      <c r="P18" s="32">
        <f t="shared" si="7"/>
        <v>10</v>
      </c>
    </row>
    <row r="19" spans="1:16" ht="12.75" customHeight="1">
      <c r="A19" s="35" t="s">
        <v>32</v>
      </c>
      <c r="B19" s="33">
        <v>39</v>
      </c>
      <c r="C19" s="30">
        <f t="shared" si="0"/>
        <v>39</v>
      </c>
      <c r="D19" s="18">
        <v>11</v>
      </c>
      <c r="E19" s="16">
        <f t="shared" si="1"/>
        <v>0.28205128205128205</v>
      </c>
      <c r="F19" s="18">
        <v>10</v>
      </c>
      <c r="G19" s="16">
        <f t="shared" si="1"/>
        <v>0.25641025641025639</v>
      </c>
      <c r="H19" s="18">
        <v>9</v>
      </c>
      <c r="I19" s="16">
        <f t="shared" ref="I19" si="41">H19/$C19</f>
        <v>0.23076923076923078</v>
      </c>
      <c r="J19" s="41">
        <v>8</v>
      </c>
      <c r="K19" s="16">
        <f t="shared" ref="K19" si="42">J19/$C19</f>
        <v>0.20512820512820512</v>
      </c>
      <c r="L19" s="18">
        <v>1</v>
      </c>
      <c r="M19" s="16">
        <f t="shared" ref="M19" si="43">L19/$C19</f>
        <v>2.564102564102564E-2</v>
      </c>
      <c r="N19" s="18">
        <f t="shared" si="5"/>
        <v>30</v>
      </c>
      <c r="O19" s="16">
        <f t="shared" si="6"/>
        <v>0.76923076923076927</v>
      </c>
      <c r="P19" s="32">
        <f t="shared" si="7"/>
        <v>8</v>
      </c>
    </row>
    <row r="20" spans="1:16" s="46" customFormat="1" ht="12.75" customHeight="1">
      <c r="A20" s="29" t="s">
        <v>35</v>
      </c>
      <c r="B20" s="29">
        <f>SUM(B6:B19)</f>
        <v>3365</v>
      </c>
      <c r="C20" s="34">
        <f>SUM(D20,F20,H20,J20,L20)</f>
        <v>3365</v>
      </c>
      <c r="D20" s="29">
        <f>SUM(D6:D19)</f>
        <v>1480</v>
      </c>
      <c r="E20" s="31">
        <f t="shared" si="1"/>
        <v>0.43982169390787518</v>
      </c>
      <c r="F20" s="29">
        <f>SUM(F6:F19)</f>
        <v>595</v>
      </c>
      <c r="G20" s="31">
        <f t="shared" si="1"/>
        <v>0.17682020802377416</v>
      </c>
      <c r="H20" s="29">
        <f>SUM(H6:H19)</f>
        <v>736</v>
      </c>
      <c r="I20" s="31">
        <f t="shared" ref="I20" si="44">H20/$C20</f>
        <v>0.2187221396731055</v>
      </c>
      <c r="J20" s="43">
        <f>SUM(J6:J19)</f>
        <v>241</v>
      </c>
      <c r="K20" s="31">
        <f t="shared" ref="K20" si="45">J20/$C20</f>
        <v>7.1619613670133725E-2</v>
      </c>
      <c r="L20" s="29">
        <f>SUM(L6:L19)</f>
        <v>313</v>
      </c>
      <c r="M20" s="31">
        <f t="shared" ref="M20" si="46">L20/$C20</f>
        <v>9.3016344725111444E-2</v>
      </c>
      <c r="N20" s="20">
        <f>SUM(D20,F20,H20)</f>
        <v>2811</v>
      </c>
      <c r="O20" s="31">
        <f>N20/$C20</f>
        <v>0.83536404160475486</v>
      </c>
      <c r="P20" s="37"/>
    </row>
    <row r="21" spans="1:16" ht="12.75" customHeight="1">
      <c r="A21" s="35" t="s">
        <v>19</v>
      </c>
      <c r="B21" s="17">
        <v>515</v>
      </c>
      <c r="C21" s="30">
        <f>SUM(D21,F21,H21,J21,L21)</f>
        <v>515</v>
      </c>
      <c r="D21" s="18">
        <v>265</v>
      </c>
      <c r="E21" s="16">
        <f t="shared" si="1"/>
        <v>0.5145631067961165</v>
      </c>
      <c r="F21" s="18">
        <v>108</v>
      </c>
      <c r="G21" s="16">
        <f t="shared" si="1"/>
        <v>0.20970873786407768</v>
      </c>
      <c r="H21" s="18">
        <v>94</v>
      </c>
      <c r="I21" s="16">
        <f t="shared" ref="I21" si="47">H21/$C21</f>
        <v>0.18252427184466019</v>
      </c>
      <c r="J21" s="48">
        <v>31</v>
      </c>
      <c r="K21" s="16">
        <f t="shared" ref="K21" si="48">J21/$C21</f>
        <v>6.0194174757281553E-2</v>
      </c>
      <c r="L21" s="18">
        <v>17</v>
      </c>
      <c r="M21" s="16">
        <f t="shared" ref="M21" si="49">L21/$C21</f>
        <v>3.3009708737864081E-2</v>
      </c>
      <c r="N21" s="18">
        <f t="shared" ref="N21:N35" si="50">SUM(D21,F21,H21)</f>
        <v>467</v>
      </c>
      <c r="O21" s="16">
        <f t="shared" ref="O21:O35" si="51">N21/$C21</f>
        <v>0.90679611650485437</v>
      </c>
      <c r="P21" s="32">
        <f>RANK(O21,O$21:O$34,0)</f>
        <v>7</v>
      </c>
    </row>
    <row r="22" spans="1:16" ht="12.75" customHeight="1">
      <c r="A22" s="35" t="s">
        <v>20</v>
      </c>
      <c r="B22" s="33">
        <v>434</v>
      </c>
      <c r="C22" s="30">
        <f t="shared" ref="C22:C34" si="52">SUM(D22,F22,H22,J22,L22)</f>
        <v>434</v>
      </c>
      <c r="D22" s="18">
        <v>191</v>
      </c>
      <c r="E22" s="16">
        <f t="shared" si="1"/>
        <v>0.44009216589861749</v>
      </c>
      <c r="F22" s="18">
        <v>125</v>
      </c>
      <c r="G22" s="16">
        <f t="shared" si="1"/>
        <v>0.28801843317972348</v>
      </c>
      <c r="H22" s="18">
        <v>108</v>
      </c>
      <c r="I22" s="16">
        <f t="shared" ref="I22" si="53">H22/$C22</f>
        <v>0.24884792626728111</v>
      </c>
      <c r="J22" s="41">
        <v>6</v>
      </c>
      <c r="K22" s="16">
        <f t="shared" ref="K22" si="54">J22/$C22</f>
        <v>1.3824884792626729E-2</v>
      </c>
      <c r="L22" s="18">
        <v>4</v>
      </c>
      <c r="M22" s="16">
        <f t="shared" ref="M22" si="55">L22/$C22</f>
        <v>9.2165898617511521E-3</v>
      </c>
      <c r="N22" s="18">
        <f t="shared" si="50"/>
        <v>424</v>
      </c>
      <c r="O22" s="16">
        <f t="shared" si="51"/>
        <v>0.97695852534562211</v>
      </c>
      <c r="P22" s="32">
        <f t="shared" ref="P22:P34" si="56">RANK(O22,O$21:O$34,0)</f>
        <v>1</v>
      </c>
    </row>
    <row r="23" spans="1:16" ht="12.75" customHeight="1">
      <c r="A23" s="35" t="s">
        <v>21</v>
      </c>
      <c r="B23" s="17">
        <v>235</v>
      </c>
      <c r="C23" s="30">
        <f t="shared" si="52"/>
        <v>235</v>
      </c>
      <c r="D23" s="18">
        <v>119</v>
      </c>
      <c r="E23" s="16">
        <f t="shared" si="1"/>
        <v>0.50638297872340421</v>
      </c>
      <c r="F23" s="18">
        <v>59</v>
      </c>
      <c r="G23" s="16">
        <f t="shared" si="1"/>
        <v>0.25106382978723402</v>
      </c>
      <c r="H23" s="18">
        <v>37</v>
      </c>
      <c r="I23" s="16">
        <f t="shared" ref="I23" si="57">H23/$C23</f>
        <v>0.1574468085106383</v>
      </c>
      <c r="J23" s="48">
        <v>15</v>
      </c>
      <c r="K23" s="16">
        <f t="shared" ref="K23" si="58">J23/$C23</f>
        <v>6.3829787234042548E-2</v>
      </c>
      <c r="L23" s="18">
        <v>5</v>
      </c>
      <c r="M23" s="16">
        <f t="shared" ref="M23" si="59">L23/$C23</f>
        <v>2.1276595744680851E-2</v>
      </c>
      <c r="N23" s="18">
        <f t="shared" si="50"/>
        <v>215</v>
      </c>
      <c r="O23" s="16">
        <f t="shared" si="51"/>
        <v>0.91489361702127658</v>
      </c>
      <c r="P23" s="32">
        <f t="shared" si="56"/>
        <v>6</v>
      </c>
    </row>
    <row r="24" spans="1:16" ht="12.75" customHeight="1">
      <c r="A24" s="35" t="s">
        <v>22</v>
      </c>
      <c r="B24" s="17">
        <v>276</v>
      </c>
      <c r="C24" s="30">
        <f t="shared" si="52"/>
        <v>276</v>
      </c>
      <c r="D24" s="18">
        <v>54</v>
      </c>
      <c r="E24" s="16">
        <f t="shared" si="1"/>
        <v>0.19565217391304349</v>
      </c>
      <c r="F24" s="18">
        <v>56</v>
      </c>
      <c r="G24" s="16">
        <f t="shared" si="1"/>
        <v>0.20289855072463769</v>
      </c>
      <c r="H24" s="18">
        <v>110</v>
      </c>
      <c r="I24" s="16">
        <f t="shared" ref="I24" si="60">H24/$C24</f>
        <v>0.39855072463768115</v>
      </c>
      <c r="J24" s="42">
        <v>28</v>
      </c>
      <c r="K24" s="16">
        <f t="shared" ref="K24" si="61">J24/$C24</f>
        <v>0.10144927536231885</v>
      </c>
      <c r="L24" s="18">
        <v>28</v>
      </c>
      <c r="M24" s="16">
        <f t="shared" ref="M24" si="62">L24/$C24</f>
        <v>0.10144927536231885</v>
      </c>
      <c r="N24" s="18">
        <f t="shared" si="50"/>
        <v>220</v>
      </c>
      <c r="O24" s="16">
        <f t="shared" si="51"/>
        <v>0.79710144927536231</v>
      </c>
      <c r="P24" s="32">
        <f t="shared" si="56"/>
        <v>10</v>
      </c>
    </row>
    <row r="25" spans="1:16" ht="12.75" customHeight="1">
      <c r="A25" s="35" t="s">
        <v>23</v>
      </c>
      <c r="B25" s="17">
        <v>213</v>
      </c>
      <c r="C25" s="30">
        <f t="shared" si="52"/>
        <v>213</v>
      </c>
      <c r="D25" s="18">
        <v>89</v>
      </c>
      <c r="E25" s="16">
        <f t="shared" si="1"/>
        <v>0.41784037558685444</v>
      </c>
      <c r="F25" s="18">
        <v>45</v>
      </c>
      <c r="G25" s="16">
        <f t="shared" si="1"/>
        <v>0.21126760563380281</v>
      </c>
      <c r="H25" s="18">
        <v>64</v>
      </c>
      <c r="I25" s="16">
        <f t="shared" ref="I25" si="63">H25/$C25</f>
        <v>0.30046948356807512</v>
      </c>
      <c r="J25" s="42">
        <v>14</v>
      </c>
      <c r="K25" s="16">
        <f t="shared" ref="K25" si="64">J25/$C25</f>
        <v>6.5727699530516437E-2</v>
      </c>
      <c r="L25" s="18">
        <v>1</v>
      </c>
      <c r="M25" s="16">
        <f t="shared" ref="M25" si="65">L25/$C25</f>
        <v>4.6948356807511738E-3</v>
      </c>
      <c r="N25" s="18">
        <f t="shared" si="50"/>
        <v>198</v>
      </c>
      <c r="O25" s="16">
        <f t="shared" si="51"/>
        <v>0.92957746478873238</v>
      </c>
      <c r="P25" s="32">
        <f t="shared" si="56"/>
        <v>3</v>
      </c>
    </row>
    <row r="26" spans="1:16" ht="12.75" customHeight="1">
      <c r="A26" s="36" t="s">
        <v>24</v>
      </c>
      <c r="B26" s="17">
        <v>175</v>
      </c>
      <c r="C26" s="30">
        <f t="shared" si="52"/>
        <v>175</v>
      </c>
      <c r="D26" s="18">
        <v>58</v>
      </c>
      <c r="E26" s="16">
        <f t="shared" si="1"/>
        <v>0.33142857142857141</v>
      </c>
      <c r="F26" s="18">
        <v>53</v>
      </c>
      <c r="G26" s="16">
        <f t="shared" si="1"/>
        <v>0.30285714285714288</v>
      </c>
      <c r="H26" s="18">
        <v>55</v>
      </c>
      <c r="I26" s="16">
        <f t="shared" ref="I26" si="66">H26/$C26</f>
        <v>0.31428571428571428</v>
      </c>
      <c r="J26" s="48">
        <v>8</v>
      </c>
      <c r="K26" s="16">
        <f t="shared" ref="K26" si="67">J26/$C26</f>
        <v>4.5714285714285714E-2</v>
      </c>
      <c r="L26" s="18">
        <v>1</v>
      </c>
      <c r="M26" s="16">
        <f t="shared" ref="M26" si="68">L26/$C26</f>
        <v>5.7142857142857143E-3</v>
      </c>
      <c r="N26" s="18">
        <f t="shared" si="50"/>
        <v>166</v>
      </c>
      <c r="O26" s="16">
        <f t="shared" si="51"/>
        <v>0.94857142857142862</v>
      </c>
      <c r="P26" s="32">
        <f t="shared" si="56"/>
        <v>2</v>
      </c>
    </row>
    <row r="27" spans="1:16" ht="12.75" customHeight="1">
      <c r="A27" s="36" t="s">
        <v>25</v>
      </c>
      <c r="B27" s="17">
        <v>200</v>
      </c>
      <c r="C27" s="30">
        <f t="shared" si="52"/>
        <v>200</v>
      </c>
      <c r="D27" s="18">
        <v>42</v>
      </c>
      <c r="E27" s="16">
        <f t="shared" si="1"/>
        <v>0.21</v>
      </c>
      <c r="F27" s="18">
        <v>40</v>
      </c>
      <c r="G27" s="16">
        <f t="shared" si="1"/>
        <v>0.2</v>
      </c>
      <c r="H27" s="18">
        <v>62</v>
      </c>
      <c r="I27" s="16">
        <f t="shared" ref="I27" si="69">H27/$C27</f>
        <v>0.31</v>
      </c>
      <c r="J27" s="48">
        <v>22</v>
      </c>
      <c r="K27" s="16">
        <f t="shared" ref="K27" si="70">J27/$C27</f>
        <v>0.11</v>
      </c>
      <c r="L27" s="18">
        <v>34</v>
      </c>
      <c r="M27" s="16">
        <f t="shared" ref="M27" si="71">L27/$C27</f>
        <v>0.17</v>
      </c>
      <c r="N27" s="18">
        <f t="shared" si="50"/>
        <v>144</v>
      </c>
      <c r="O27" s="16">
        <f t="shared" si="51"/>
        <v>0.72</v>
      </c>
      <c r="P27" s="32">
        <f t="shared" si="56"/>
        <v>12</v>
      </c>
    </row>
    <row r="28" spans="1:16" ht="12.75" customHeight="1">
      <c r="A28" s="35" t="s">
        <v>26</v>
      </c>
      <c r="B28" s="17">
        <v>90</v>
      </c>
      <c r="C28" s="30">
        <f t="shared" si="52"/>
        <v>90</v>
      </c>
      <c r="D28" s="18">
        <v>18</v>
      </c>
      <c r="E28" s="16">
        <f t="shared" si="1"/>
        <v>0.2</v>
      </c>
      <c r="F28" s="18">
        <v>11</v>
      </c>
      <c r="G28" s="16">
        <f t="shared" si="1"/>
        <v>0.12222222222222222</v>
      </c>
      <c r="H28" s="18">
        <v>28</v>
      </c>
      <c r="I28" s="16">
        <f t="shared" ref="I28" si="72">H28/$C28</f>
        <v>0.31111111111111112</v>
      </c>
      <c r="J28" s="48">
        <v>21</v>
      </c>
      <c r="K28" s="16">
        <f t="shared" ref="K28" si="73">J28/$C28</f>
        <v>0.23333333333333334</v>
      </c>
      <c r="L28" s="18">
        <v>12</v>
      </c>
      <c r="M28" s="16">
        <f t="shared" ref="M28" si="74">L28/$C28</f>
        <v>0.13333333333333333</v>
      </c>
      <c r="N28" s="18">
        <f t="shared" si="50"/>
        <v>57</v>
      </c>
      <c r="O28" s="16">
        <f t="shared" si="51"/>
        <v>0.6333333333333333</v>
      </c>
      <c r="P28" s="32">
        <f t="shared" si="56"/>
        <v>14</v>
      </c>
    </row>
    <row r="29" spans="1:16" ht="12.75" customHeight="1">
      <c r="A29" s="35" t="s">
        <v>27</v>
      </c>
      <c r="B29" s="33">
        <v>95</v>
      </c>
      <c r="C29" s="30">
        <f t="shared" si="52"/>
        <v>95</v>
      </c>
      <c r="D29" s="18">
        <v>8</v>
      </c>
      <c r="E29" s="16">
        <f t="shared" si="1"/>
        <v>8.4210526315789472E-2</v>
      </c>
      <c r="F29" s="18">
        <v>37</v>
      </c>
      <c r="G29" s="16">
        <f t="shared" si="1"/>
        <v>0.38947368421052631</v>
      </c>
      <c r="H29" s="18">
        <v>43</v>
      </c>
      <c r="I29" s="16">
        <f t="shared" ref="I29" si="75">H29/$C29</f>
        <v>0.45263157894736844</v>
      </c>
      <c r="J29" s="41">
        <v>6</v>
      </c>
      <c r="K29" s="16">
        <f t="shared" ref="K29" si="76">J29/$C29</f>
        <v>6.3157894736842107E-2</v>
      </c>
      <c r="L29" s="18">
        <v>1</v>
      </c>
      <c r="M29" s="16">
        <f t="shared" ref="M29" si="77">L29/$C29</f>
        <v>1.0526315789473684E-2</v>
      </c>
      <c r="N29" s="18">
        <f t="shared" si="50"/>
        <v>88</v>
      </c>
      <c r="O29" s="16">
        <f t="shared" si="51"/>
        <v>0.9263157894736842</v>
      </c>
      <c r="P29" s="32">
        <f t="shared" si="56"/>
        <v>4</v>
      </c>
    </row>
    <row r="30" spans="1:16" ht="12.75" customHeight="1">
      <c r="A30" s="35" t="s">
        <v>28</v>
      </c>
      <c r="B30" s="54">
        <f>D30+F30+H30+J30+L30</f>
        <v>41</v>
      </c>
      <c r="C30" s="30">
        <f t="shared" si="52"/>
        <v>41</v>
      </c>
      <c r="D30" s="18">
        <v>4</v>
      </c>
      <c r="E30" s="16">
        <f t="shared" si="1"/>
        <v>9.7560975609756101E-2</v>
      </c>
      <c r="F30" s="18">
        <v>6</v>
      </c>
      <c r="G30" s="16">
        <f t="shared" si="1"/>
        <v>0.14634146341463414</v>
      </c>
      <c r="H30" s="18">
        <v>24</v>
      </c>
      <c r="I30" s="16">
        <f t="shared" ref="I30" si="78">H30/$C30</f>
        <v>0.58536585365853655</v>
      </c>
      <c r="J30" s="48">
        <v>4</v>
      </c>
      <c r="K30" s="16">
        <f t="shared" ref="K30" si="79">J30/$C30</f>
        <v>9.7560975609756101E-2</v>
      </c>
      <c r="L30" s="18">
        <v>3</v>
      </c>
      <c r="M30" s="16">
        <f t="shared" ref="M30" si="80">L30/$C30</f>
        <v>7.3170731707317069E-2</v>
      </c>
      <c r="N30" s="18">
        <f t="shared" si="50"/>
        <v>34</v>
      </c>
      <c r="O30" s="16">
        <f t="shared" si="51"/>
        <v>0.82926829268292679</v>
      </c>
      <c r="P30" s="32">
        <f t="shared" si="56"/>
        <v>9</v>
      </c>
    </row>
    <row r="31" spans="1:16" ht="12.75" customHeight="1">
      <c r="A31" s="35" t="s">
        <v>29</v>
      </c>
      <c r="B31" s="17">
        <v>95</v>
      </c>
      <c r="C31" s="30">
        <v>95</v>
      </c>
      <c r="D31" s="18">
        <v>28</v>
      </c>
      <c r="E31" s="16">
        <f t="shared" si="1"/>
        <v>0.29473684210526313</v>
      </c>
      <c r="F31" s="18">
        <v>21</v>
      </c>
      <c r="G31" s="16">
        <f t="shared" si="1"/>
        <v>0.22105263157894736</v>
      </c>
      <c r="H31" s="18">
        <v>39</v>
      </c>
      <c r="I31" s="16">
        <f t="shared" ref="I31" si="81">H31/$C31</f>
        <v>0.41052631578947368</v>
      </c>
      <c r="J31" s="48">
        <v>7</v>
      </c>
      <c r="K31" s="16">
        <f t="shared" ref="K31" si="82">J31/$C31</f>
        <v>7.3684210526315783E-2</v>
      </c>
      <c r="L31" s="18"/>
      <c r="M31" s="16">
        <f t="shared" ref="M31" si="83">L31/$C31</f>
        <v>0</v>
      </c>
      <c r="N31" s="18">
        <f t="shared" si="50"/>
        <v>88</v>
      </c>
      <c r="O31" s="16">
        <f t="shared" si="51"/>
        <v>0.9263157894736842</v>
      </c>
      <c r="P31" s="32">
        <f t="shared" si="56"/>
        <v>4</v>
      </c>
    </row>
    <row r="32" spans="1:16" ht="12.75" customHeight="1">
      <c r="A32" s="35" t="s">
        <v>30</v>
      </c>
      <c r="B32" s="17">
        <v>209</v>
      </c>
      <c r="C32" s="30">
        <f t="shared" si="52"/>
        <v>209</v>
      </c>
      <c r="D32" s="18">
        <v>61</v>
      </c>
      <c r="E32" s="16">
        <f t="shared" si="1"/>
        <v>0.291866028708134</v>
      </c>
      <c r="F32" s="18">
        <v>47</v>
      </c>
      <c r="G32" s="16">
        <f t="shared" si="1"/>
        <v>0.22488038277511962</v>
      </c>
      <c r="H32" s="18">
        <v>51</v>
      </c>
      <c r="I32" s="16">
        <f t="shared" ref="I32" si="84">H32/$C32</f>
        <v>0.24401913875598086</v>
      </c>
      <c r="J32" s="18">
        <v>36</v>
      </c>
      <c r="K32" s="16">
        <f t="shared" ref="K32" si="85">J32/$C32</f>
        <v>0.17224880382775121</v>
      </c>
      <c r="L32" s="18">
        <v>14</v>
      </c>
      <c r="M32" s="16">
        <f t="shared" ref="M32" si="86">L32/$C32</f>
        <v>6.6985645933014357E-2</v>
      </c>
      <c r="N32" s="18">
        <f t="shared" si="50"/>
        <v>159</v>
      </c>
      <c r="O32" s="16">
        <f t="shared" si="51"/>
        <v>0.76076555023923442</v>
      </c>
      <c r="P32" s="32">
        <f t="shared" si="56"/>
        <v>11</v>
      </c>
    </row>
    <row r="33" spans="1:18" ht="12.75" customHeight="1">
      <c r="A33" s="35" t="s">
        <v>31</v>
      </c>
      <c r="B33" s="17">
        <v>115</v>
      </c>
      <c r="C33" s="30">
        <f t="shared" si="52"/>
        <v>115</v>
      </c>
      <c r="D33" s="18">
        <v>21</v>
      </c>
      <c r="E33" s="16">
        <f t="shared" si="1"/>
        <v>0.18260869565217391</v>
      </c>
      <c r="F33" s="18">
        <v>21</v>
      </c>
      <c r="G33" s="16">
        <f t="shared" si="1"/>
        <v>0.18260869565217391</v>
      </c>
      <c r="H33" s="18">
        <v>37</v>
      </c>
      <c r="I33" s="16">
        <f t="shared" ref="I33" si="87">H33/$C33</f>
        <v>0.32173913043478258</v>
      </c>
      <c r="J33" s="42">
        <v>19</v>
      </c>
      <c r="K33" s="16">
        <f t="shared" ref="K33" si="88">J33/$C33</f>
        <v>0.16521739130434782</v>
      </c>
      <c r="L33" s="18">
        <v>17</v>
      </c>
      <c r="M33" s="16">
        <f t="shared" ref="M33" si="89">L33/$C33</f>
        <v>0.14782608695652175</v>
      </c>
      <c r="N33" s="18">
        <f t="shared" si="50"/>
        <v>79</v>
      </c>
      <c r="O33" s="16">
        <f t="shared" si="51"/>
        <v>0.68695652173913047</v>
      </c>
      <c r="P33" s="32">
        <f t="shared" si="56"/>
        <v>13</v>
      </c>
    </row>
    <row r="34" spans="1:18" ht="12.75" customHeight="1">
      <c r="A34" s="35" t="s">
        <v>32</v>
      </c>
      <c r="B34" s="33">
        <v>56</v>
      </c>
      <c r="C34" s="30">
        <f t="shared" si="52"/>
        <v>56</v>
      </c>
      <c r="D34" s="18">
        <v>5</v>
      </c>
      <c r="E34" s="16">
        <f t="shared" si="1"/>
        <v>8.9285714285714288E-2</v>
      </c>
      <c r="F34" s="18">
        <v>19</v>
      </c>
      <c r="G34" s="16">
        <f t="shared" si="1"/>
        <v>0.3392857142857143</v>
      </c>
      <c r="H34" s="18">
        <v>25</v>
      </c>
      <c r="I34" s="16">
        <f t="shared" ref="I34" si="90">H34/$C34</f>
        <v>0.44642857142857145</v>
      </c>
      <c r="J34" s="41">
        <v>6</v>
      </c>
      <c r="K34" s="16">
        <f t="shared" ref="K34" si="91">J34/$C34</f>
        <v>0.10714285714285714</v>
      </c>
      <c r="L34" s="18">
        <v>1</v>
      </c>
      <c r="M34" s="16">
        <f t="shared" ref="M34" si="92">L34/$C34</f>
        <v>1.7857142857142856E-2</v>
      </c>
      <c r="N34" s="18">
        <f t="shared" si="50"/>
        <v>49</v>
      </c>
      <c r="O34" s="16">
        <f t="shared" si="51"/>
        <v>0.875</v>
      </c>
      <c r="P34" s="32">
        <f t="shared" si="56"/>
        <v>8</v>
      </c>
    </row>
    <row r="35" spans="1:18" s="46" customFormat="1" ht="12.75" customHeight="1">
      <c r="A35" s="29" t="s">
        <v>36</v>
      </c>
      <c r="B35" s="29">
        <f>SUM(B21:B34)</f>
        <v>2749</v>
      </c>
      <c r="C35" s="34">
        <f>SUM(D35,F35,H35,J35,L35)</f>
        <v>2749</v>
      </c>
      <c r="D35" s="29">
        <f>SUM(D21:D34)</f>
        <v>963</v>
      </c>
      <c r="E35" s="31">
        <f t="shared" si="1"/>
        <v>0.35030920334667154</v>
      </c>
      <c r="F35" s="29">
        <f>SUM(F21:F34)</f>
        <v>648</v>
      </c>
      <c r="G35" s="31">
        <f t="shared" si="1"/>
        <v>0.23572208075663878</v>
      </c>
      <c r="H35" s="29">
        <f>SUM(H21:H34)</f>
        <v>777</v>
      </c>
      <c r="I35" s="31">
        <f t="shared" ref="I35" si="93">H35/$C35</f>
        <v>0.28264823572208075</v>
      </c>
      <c r="J35" s="43">
        <f>SUM(J21:J34)</f>
        <v>223</v>
      </c>
      <c r="K35" s="31">
        <f t="shared" ref="K35" si="94">J35/$C35</f>
        <v>8.1120407420880322E-2</v>
      </c>
      <c r="L35" s="29">
        <f>SUM(L21:L34)</f>
        <v>138</v>
      </c>
      <c r="M35" s="31">
        <f t="shared" ref="M35" si="95">L35/$C35</f>
        <v>5.0200072753728626E-2</v>
      </c>
      <c r="N35" s="20">
        <f t="shared" si="50"/>
        <v>2388</v>
      </c>
      <c r="O35" s="31">
        <f t="shared" si="51"/>
        <v>0.86867951982539104</v>
      </c>
      <c r="P35" s="37"/>
    </row>
    <row r="36" spans="1:18" s="46" customFormat="1" ht="13.5" customHeight="1">
      <c r="A36" s="20" t="s">
        <v>1</v>
      </c>
      <c r="B36" s="29">
        <f>B20+B35</f>
        <v>6114</v>
      </c>
      <c r="C36" s="29">
        <f t="shared" ref="C36:N36" si="96">C20+C35</f>
        <v>6114</v>
      </c>
      <c r="D36" s="29">
        <f t="shared" si="96"/>
        <v>2443</v>
      </c>
      <c r="E36" s="31">
        <f t="shared" si="1"/>
        <v>0.39957474648348051</v>
      </c>
      <c r="F36" s="29">
        <f t="shared" si="96"/>
        <v>1243</v>
      </c>
      <c r="G36" s="31">
        <f t="shared" si="1"/>
        <v>0.20330389270526661</v>
      </c>
      <c r="H36" s="29">
        <f t="shared" si="96"/>
        <v>1513</v>
      </c>
      <c r="I36" s="31">
        <f t="shared" ref="I36" si="97">H36/$C36</f>
        <v>0.24746483480536474</v>
      </c>
      <c r="J36" s="43">
        <f t="shared" si="96"/>
        <v>464</v>
      </c>
      <c r="K36" s="31">
        <f t="shared" ref="K36" si="98">J36/$C36</f>
        <v>7.5891396794242727E-2</v>
      </c>
      <c r="L36" s="29">
        <f t="shared" si="96"/>
        <v>451</v>
      </c>
      <c r="M36" s="31">
        <f t="shared" ref="M36" si="99">L36/$C36</f>
        <v>7.3765129211645408E-2</v>
      </c>
      <c r="N36" s="29">
        <f t="shared" si="96"/>
        <v>5199</v>
      </c>
      <c r="O36" s="31">
        <f>N36/$C36</f>
        <v>0.85034347399411192</v>
      </c>
      <c r="P36" s="20"/>
    </row>
    <row r="37" spans="1:18">
      <c r="A37" s="21"/>
      <c r="B37" s="21"/>
      <c r="C37" s="22"/>
      <c r="D37" s="21"/>
      <c r="E37" s="23"/>
      <c r="F37" s="21"/>
      <c r="G37" s="23"/>
      <c r="H37" s="21"/>
      <c r="I37" s="23"/>
      <c r="J37" s="44"/>
      <c r="K37" s="23"/>
      <c r="L37" s="21"/>
      <c r="M37" s="23"/>
      <c r="N37" s="21"/>
      <c r="O37" s="24"/>
      <c r="P37" s="21"/>
      <c r="Q37" s="13"/>
      <c r="R37" s="10"/>
    </row>
    <row r="38" spans="1:18" ht="14.25">
      <c r="D38" s="15" t="s">
        <v>41</v>
      </c>
    </row>
    <row r="40" spans="1:18" ht="12.75" customHeight="1">
      <c r="A40" s="65" t="s">
        <v>8</v>
      </c>
      <c r="B40" s="67" t="s">
        <v>14</v>
      </c>
      <c r="C40" s="67" t="s">
        <v>16</v>
      </c>
      <c r="D40" s="60" t="s">
        <v>4</v>
      </c>
      <c r="E40" s="61"/>
      <c r="F40" s="60" t="s">
        <v>5</v>
      </c>
      <c r="G40" s="61"/>
      <c r="H40" s="60" t="s">
        <v>0</v>
      </c>
      <c r="I40" s="61"/>
      <c r="J40" s="60" t="s">
        <v>12</v>
      </c>
      <c r="K40" s="61"/>
      <c r="L40" s="60" t="s">
        <v>13</v>
      </c>
      <c r="M40" s="61"/>
      <c r="N40" s="62" t="s">
        <v>6</v>
      </c>
      <c r="O40" s="63"/>
      <c r="P40" s="64"/>
    </row>
    <row r="41" spans="1:18">
      <c r="A41" s="66"/>
      <c r="B41" s="68"/>
      <c r="C41" s="68"/>
      <c r="D41" s="18" t="s">
        <v>17</v>
      </c>
      <c r="E41" s="18" t="s">
        <v>3</v>
      </c>
      <c r="F41" s="18" t="s">
        <v>17</v>
      </c>
      <c r="G41" s="18" t="s">
        <v>3</v>
      </c>
      <c r="H41" s="18" t="s">
        <v>17</v>
      </c>
      <c r="I41" s="18" t="s">
        <v>3</v>
      </c>
      <c r="J41" s="41" t="s">
        <v>17</v>
      </c>
      <c r="K41" s="18" t="s">
        <v>3</v>
      </c>
      <c r="L41" s="18" t="s">
        <v>17</v>
      </c>
      <c r="M41" s="18" t="s">
        <v>3</v>
      </c>
      <c r="N41" s="18" t="s">
        <v>2</v>
      </c>
      <c r="O41" s="19" t="s">
        <v>3</v>
      </c>
      <c r="P41" s="18" t="s">
        <v>7</v>
      </c>
    </row>
    <row r="42" spans="1:18" s="14" customFormat="1" ht="12.75" customHeight="1">
      <c r="A42" s="35" t="s">
        <v>19</v>
      </c>
      <c r="B42" s="17">
        <v>495</v>
      </c>
      <c r="C42" s="30">
        <f>SUM(D42,F42,H42,J42,L42)</f>
        <v>495</v>
      </c>
      <c r="D42" s="18">
        <v>303</v>
      </c>
      <c r="E42" s="16">
        <f>D42/$C42</f>
        <v>0.61212121212121207</v>
      </c>
      <c r="F42" s="18">
        <v>111</v>
      </c>
      <c r="G42" s="16">
        <f>F42/$C42</f>
        <v>0.22424242424242424</v>
      </c>
      <c r="H42" s="18">
        <v>61</v>
      </c>
      <c r="I42" s="16">
        <f>H42/$C42</f>
        <v>0.12323232323232323</v>
      </c>
      <c r="J42" s="48">
        <v>20</v>
      </c>
      <c r="K42" s="16">
        <f>J42/$C42</f>
        <v>4.0404040404040407E-2</v>
      </c>
      <c r="L42" s="18">
        <v>0</v>
      </c>
      <c r="M42" s="16">
        <f>L42/$C42</f>
        <v>0</v>
      </c>
      <c r="N42" s="18">
        <f>SUM(D42,F42,H42)</f>
        <v>475</v>
      </c>
      <c r="O42" s="16">
        <f>N42/$C42</f>
        <v>0.95959595959595956</v>
      </c>
      <c r="P42" s="32">
        <f>RANK(O42,O$42:O$55,0)</f>
        <v>1</v>
      </c>
    </row>
    <row r="43" spans="1:18" s="14" customFormat="1" ht="12.75" customHeight="1">
      <c r="A43" s="35" t="s">
        <v>20</v>
      </c>
      <c r="B43" s="33">
        <v>470</v>
      </c>
      <c r="C43" s="30">
        <f t="shared" ref="C43:C55" si="100">SUM(D43,F43,H43,J43,L43)</f>
        <v>470</v>
      </c>
      <c r="D43" s="18">
        <v>187</v>
      </c>
      <c r="E43" s="16">
        <f t="shared" ref="E43:G72" si="101">D43/$C43</f>
        <v>0.39787234042553193</v>
      </c>
      <c r="F43" s="18">
        <v>148</v>
      </c>
      <c r="G43" s="16">
        <f t="shared" si="101"/>
        <v>0.31489361702127661</v>
      </c>
      <c r="H43" s="18">
        <v>103</v>
      </c>
      <c r="I43" s="16">
        <f t="shared" ref="I43" si="102">H43/$C43</f>
        <v>0.21914893617021278</v>
      </c>
      <c r="J43" s="41">
        <v>26</v>
      </c>
      <c r="K43" s="16">
        <f t="shared" ref="K43" si="103">J43/$C43</f>
        <v>5.5319148936170209E-2</v>
      </c>
      <c r="L43" s="18">
        <v>6</v>
      </c>
      <c r="M43" s="16">
        <f t="shared" ref="M43" si="104">L43/$C43</f>
        <v>1.276595744680851E-2</v>
      </c>
      <c r="N43" s="18">
        <f t="shared" ref="N43:N55" si="105">SUM(D43,F43,H43)</f>
        <v>438</v>
      </c>
      <c r="O43" s="16">
        <f t="shared" ref="O43:O55" si="106">N43/$C43</f>
        <v>0.93191489361702129</v>
      </c>
      <c r="P43" s="32">
        <f t="shared" ref="P43:P55" si="107">RANK(O43,O$42:O$55,0)</f>
        <v>3</v>
      </c>
    </row>
    <row r="44" spans="1:18" ht="12.75" customHeight="1">
      <c r="A44" s="35" t="s">
        <v>21</v>
      </c>
      <c r="B44" s="17">
        <v>329</v>
      </c>
      <c r="C44" s="30">
        <f t="shared" si="100"/>
        <v>329</v>
      </c>
      <c r="D44" s="18">
        <v>141</v>
      </c>
      <c r="E44" s="16">
        <f t="shared" si="101"/>
        <v>0.42857142857142855</v>
      </c>
      <c r="F44" s="18">
        <v>55</v>
      </c>
      <c r="G44" s="16">
        <f t="shared" si="101"/>
        <v>0.16717325227963525</v>
      </c>
      <c r="H44" s="18">
        <v>62</v>
      </c>
      <c r="I44" s="16">
        <f t="shared" ref="I44" si="108">H44/$C44</f>
        <v>0.18844984802431611</v>
      </c>
      <c r="J44" s="48">
        <v>39</v>
      </c>
      <c r="K44" s="16">
        <f t="shared" ref="K44" si="109">J44/$C44</f>
        <v>0.11854103343465046</v>
      </c>
      <c r="L44" s="18">
        <v>32</v>
      </c>
      <c r="M44" s="16">
        <f t="shared" ref="M44" si="110">L44/$C44</f>
        <v>9.7264437689969604E-2</v>
      </c>
      <c r="N44" s="18">
        <f t="shared" si="105"/>
        <v>258</v>
      </c>
      <c r="O44" s="16">
        <f t="shared" si="106"/>
        <v>0.78419452887537999</v>
      </c>
      <c r="P44" s="32">
        <f t="shared" si="107"/>
        <v>12</v>
      </c>
    </row>
    <row r="45" spans="1:18" ht="12.75" customHeight="1">
      <c r="A45" s="35" t="s">
        <v>22</v>
      </c>
      <c r="B45" s="17">
        <v>377</v>
      </c>
      <c r="C45" s="30">
        <f t="shared" si="100"/>
        <v>377</v>
      </c>
      <c r="D45" s="18">
        <v>123</v>
      </c>
      <c r="E45" s="16">
        <f t="shared" si="101"/>
        <v>0.32625994694960214</v>
      </c>
      <c r="F45" s="18">
        <v>81</v>
      </c>
      <c r="G45" s="16">
        <f t="shared" si="101"/>
        <v>0.21485411140583555</v>
      </c>
      <c r="H45" s="18">
        <v>107</v>
      </c>
      <c r="I45" s="16">
        <f t="shared" ref="I45" si="111">H45/$C45</f>
        <v>0.28381962864721483</v>
      </c>
      <c r="J45" s="42">
        <v>61</v>
      </c>
      <c r="K45" s="16">
        <f t="shared" ref="K45" si="112">J45/$C45</f>
        <v>0.16180371352785147</v>
      </c>
      <c r="L45" s="18">
        <v>5</v>
      </c>
      <c r="M45" s="16">
        <f t="shared" ref="M45" si="113">L45/$C45</f>
        <v>1.3262599469496022E-2</v>
      </c>
      <c r="N45" s="18">
        <f t="shared" si="105"/>
        <v>311</v>
      </c>
      <c r="O45" s="16">
        <f t="shared" si="106"/>
        <v>0.82493368700265257</v>
      </c>
      <c r="P45" s="32">
        <f t="shared" si="107"/>
        <v>10</v>
      </c>
    </row>
    <row r="46" spans="1:18" ht="12.75" customHeight="1">
      <c r="A46" s="35" t="s">
        <v>23</v>
      </c>
      <c r="B46" s="17">
        <v>295</v>
      </c>
      <c r="C46" s="30">
        <f t="shared" si="100"/>
        <v>295</v>
      </c>
      <c r="D46" s="18">
        <v>103</v>
      </c>
      <c r="E46" s="16">
        <f t="shared" si="101"/>
        <v>0.34915254237288135</v>
      </c>
      <c r="F46" s="18">
        <v>91</v>
      </c>
      <c r="G46" s="16">
        <f t="shared" si="101"/>
        <v>0.30847457627118646</v>
      </c>
      <c r="H46" s="18">
        <v>70</v>
      </c>
      <c r="I46" s="16">
        <f t="shared" ref="I46" si="114">H46/$C46</f>
        <v>0.23728813559322035</v>
      </c>
      <c r="J46" s="42">
        <v>27</v>
      </c>
      <c r="K46" s="16">
        <f t="shared" ref="K46" si="115">J46/$C46</f>
        <v>9.152542372881356E-2</v>
      </c>
      <c r="L46" s="18">
        <v>4</v>
      </c>
      <c r="M46" s="16">
        <f t="shared" ref="M46" si="116">L46/$C46</f>
        <v>1.3559322033898305E-2</v>
      </c>
      <c r="N46" s="18">
        <f t="shared" si="105"/>
        <v>264</v>
      </c>
      <c r="O46" s="16">
        <f t="shared" si="106"/>
        <v>0.89491525423728813</v>
      </c>
      <c r="P46" s="32">
        <f t="shared" si="107"/>
        <v>6</v>
      </c>
    </row>
    <row r="47" spans="1:18" ht="12.75" customHeight="1">
      <c r="A47" s="36" t="s">
        <v>24</v>
      </c>
      <c r="B47" s="17">
        <v>241</v>
      </c>
      <c r="C47" s="30">
        <f t="shared" si="100"/>
        <v>241</v>
      </c>
      <c r="D47" s="18">
        <v>130</v>
      </c>
      <c r="E47" s="16">
        <f t="shared" si="101"/>
        <v>0.53941908713692943</v>
      </c>
      <c r="F47" s="18">
        <v>60</v>
      </c>
      <c r="G47" s="16">
        <f t="shared" si="101"/>
        <v>0.24896265560165975</v>
      </c>
      <c r="H47" s="18">
        <v>28</v>
      </c>
      <c r="I47" s="16">
        <f t="shared" ref="I47" si="117">H47/$C47</f>
        <v>0.11618257261410789</v>
      </c>
      <c r="J47" s="48">
        <v>19</v>
      </c>
      <c r="K47" s="16">
        <f t="shared" ref="K47" si="118">J47/$C47</f>
        <v>7.8838174273858919E-2</v>
      </c>
      <c r="L47" s="18">
        <v>4</v>
      </c>
      <c r="M47" s="16">
        <f t="shared" ref="M47" si="119">L47/$C47</f>
        <v>1.6597510373443983E-2</v>
      </c>
      <c r="N47" s="18">
        <f t="shared" si="105"/>
        <v>218</v>
      </c>
      <c r="O47" s="16">
        <f t="shared" si="106"/>
        <v>0.9045643153526971</v>
      </c>
      <c r="P47" s="32">
        <f t="shared" si="107"/>
        <v>4</v>
      </c>
      <c r="Q47" s="13"/>
      <c r="R47" s="10"/>
    </row>
    <row r="48" spans="1:18" ht="12.75" customHeight="1">
      <c r="A48" s="36" t="s">
        <v>25</v>
      </c>
      <c r="B48" s="17">
        <v>242</v>
      </c>
      <c r="C48" s="30">
        <f t="shared" si="100"/>
        <v>242</v>
      </c>
      <c r="D48" s="18">
        <v>66</v>
      </c>
      <c r="E48" s="16">
        <f t="shared" si="101"/>
        <v>0.27272727272727271</v>
      </c>
      <c r="F48" s="18">
        <v>76</v>
      </c>
      <c r="G48" s="16">
        <f t="shared" si="101"/>
        <v>0.31404958677685951</v>
      </c>
      <c r="H48" s="18">
        <v>66</v>
      </c>
      <c r="I48" s="16">
        <f t="shared" ref="I48" si="120">H48/$C48</f>
        <v>0.27272727272727271</v>
      </c>
      <c r="J48" s="48">
        <v>22</v>
      </c>
      <c r="K48" s="16">
        <f t="shared" ref="K48" si="121">J48/$C48</f>
        <v>9.0909090909090912E-2</v>
      </c>
      <c r="L48" s="18">
        <v>12</v>
      </c>
      <c r="M48" s="16">
        <f t="shared" ref="M48" si="122">L48/$C48</f>
        <v>4.9586776859504134E-2</v>
      </c>
      <c r="N48" s="18">
        <f t="shared" si="105"/>
        <v>208</v>
      </c>
      <c r="O48" s="16">
        <f t="shared" si="106"/>
        <v>0.85950413223140498</v>
      </c>
      <c r="P48" s="32">
        <f t="shared" si="107"/>
        <v>8</v>
      </c>
    </row>
    <row r="49" spans="1:16" ht="12.75" customHeight="1">
      <c r="A49" s="35" t="s">
        <v>26</v>
      </c>
      <c r="B49" s="17">
        <v>126</v>
      </c>
      <c r="C49" s="30">
        <f t="shared" si="100"/>
        <v>126</v>
      </c>
      <c r="D49" s="18">
        <v>21</v>
      </c>
      <c r="E49" s="16">
        <f t="shared" si="101"/>
        <v>0.16666666666666666</v>
      </c>
      <c r="F49" s="18">
        <v>21</v>
      </c>
      <c r="G49" s="16">
        <f t="shared" si="101"/>
        <v>0.16666666666666666</v>
      </c>
      <c r="H49" s="18">
        <v>31</v>
      </c>
      <c r="I49" s="16">
        <f t="shared" ref="I49" si="123">H49/$C49</f>
        <v>0.24603174603174602</v>
      </c>
      <c r="J49" s="48">
        <v>29</v>
      </c>
      <c r="K49" s="16">
        <f t="shared" ref="K49" si="124">J49/$C49</f>
        <v>0.23015873015873015</v>
      </c>
      <c r="L49" s="18">
        <v>24</v>
      </c>
      <c r="M49" s="16">
        <f t="shared" ref="M49" si="125">L49/$C49</f>
        <v>0.19047619047619047</v>
      </c>
      <c r="N49" s="18">
        <f t="shared" si="105"/>
        <v>73</v>
      </c>
      <c r="O49" s="16">
        <f t="shared" si="106"/>
        <v>0.57936507936507942</v>
      </c>
      <c r="P49" s="32">
        <f t="shared" si="107"/>
        <v>14</v>
      </c>
    </row>
    <row r="50" spans="1:16" ht="12.75" customHeight="1">
      <c r="A50" s="35" t="s">
        <v>27</v>
      </c>
      <c r="B50" s="33">
        <v>149</v>
      </c>
      <c r="C50" s="30">
        <f t="shared" si="100"/>
        <v>149</v>
      </c>
      <c r="D50" s="18">
        <v>29</v>
      </c>
      <c r="E50" s="16">
        <f t="shared" si="101"/>
        <v>0.19463087248322147</v>
      </c>
      <c r="F50" s="18">
        <v>53</v>
      </c>
      <c r="G50" s="16">
        <f t="shared" si="101"/>
        <v>0.35570469798657717</v>
      </c>
      <c r="H50" s="18">
        <v>51</v>
      </c>
      <c r="I50" s="16">
        <f t="shared" ref="I50" si="126">H50/$C50</f>
        <v>0.34228187919463088</v>
      </c>
      <c r="J50" s="41">
        <v>16</v>
      </c>
      <c r="K50" s="16">
        <f t="shared" ref="K50" si="127">J50/$C50</f>
        <v>0.10738255033557047</v>
      </c>
      <c r="L50" s="18">
        <v>0</v>
      </c>
      <c r="M50" s="16">
        <f t="shared" ref="M50" si="128">L50/$C50</f>
        <v>0</v>
      </c>
      <c r="N50" s="18">
        <f t="shared" si="105"/>
        <v>133</v>
      </c>
      <c r="O50" s="16">
        <f t="shared" si="106"/>
        <v>0.89261744966442957</v>
      </c>
      <c r="P50" s="32">
        <f t="shared" si="107"/>
        <v>7</v>
      </c>
    </row>
    <row r="51" spans="1:16" ht="12.75" customHeight="1">
      <c r="A51" s="35" t="s">
        <v>28</v>
      </c>
      <c r="B51" s="54">
        <f>D51+F51+H51+J51+L51</f>
        <v>75</v>
      </c>
      <c r="C51" s="30">
        <f t="shared" si="100"/>
        <v>75</v>
      </c>
      <c r="D51" s="18">
        <v>10</v>
      </c>
      <c r="E51" s="16">
        <f t="shared" si="101"/>
        <v>0.13333333333333333</v>
      </c>
      <c r="F51" s="18">
        <v>10</v>
      </c>
      <c r="G51" s="16">
        <f t="shared" si="101"/>
        <v>0.13333333333333333</v>
      </c>
      <c r="H51" s="18">
        <v>34</v>
      </c>
      <c r="I51" s="16">
        <f t="shared" ref="I51" si="129">H51/$C51</f>
        <v>0.45333333333333331</v>
      </c>
      <c r="J51" s="48">
        <v>11</v>
      </c>
      <c r="K51" s="16">
        <f t="shared" ref="K51" si="130">J51/$C51</f>
        <v>0.14666666666666667</v>
      </c>
      <c r="L51" s="18">
        <v>10</v>
      </c>
      <c r="M51" s="16">
        <f t="shared" ref="M51" si="131">L51/$C51</f>
        <v>0.13333333333333333</v>
      </c>
      <c r="N51" s="18">
        <f t="shared" si="105"/>
        <v>54</v>
      </c>
      <c r="O51" s="16">
        <f t="shared" si="106"/>
        <v>0.72</v>
      </c>
      <c r="P51" s="32">
        <f t="shared" si="107"/>
        <v>13</v>
      </c>
    </row>
    <row r="52" spans="1:16" ht="12.75" customHeight="1">
      <c r="A52" s="35" t="s">
        <v>29</v>
      </c>
      <c r="B52" s="17">
        <v>131</v>
      </c>
      <c r="C52" s="30">
        <v>131</v>
      </c>
      <c r="D52" s="18">
        <v>35</v>
      </c>
      <c r="E52" s="16">
        <f t="shared" si="101"/>
        <v>0.26717557251908397</v>
      </c>
      <c r="F52" s="18">
        <v>31</v>
      </c>
      <c r="G52" s="16">
        <f t="shared" si="101"/>
        <v>0.23664122137404581</v>
      </c>
      <c r="H52" s="18">
        <v>41</v>
      </c>
      <c r="I52" s="16">
        <f t="shared" ref="I52" si="132">H52/$C52</f>
        <v>0.31297709923664124</v>
      </c>
      <c r="J52" s="48">
        <v>19</v>
      </c>
      <c r="K52" s="16">
        <f t="shared" ref="K52" si="133">J52/$C52</f>
        <v>0.14503816793893129</v>
      </c>
      <c r="L52" s="18">
        <v>5</v>
      </c>
      <c r="M52" s="16">
        <f t="shared" ref="M52" si="134">L52/$C52</f>
        <v>3.8167938931297711E-2</v>
      </c>
      <c r="N52" s="18">
        <f t="shared" si="105"/>
        <v>107</v>
      </c>
      <c r="O52" s="16">
        <f t="shared" si="106"/>
        <v>0.81679389312977102</v>
      </c>
      <c r="P52" s="32">
        <f t="shared" si="107"/>
        <v>11</v>
      </c>
    </row>
    <row r="53" spans="1:16" ht="12.75" customHeight="1">
      <c r="A53" s="35" t="s">
        <v>30</v>
      </c>
      <c r="B53" s="17">
        <v>311</v>
      </c>
      <c r="C53" s="30">
        <f t="shared" si="100"/>
        <v>311</v>
      </c>
      <c r="D53" s="18">
        <v>181</v>
      </c>
      <c r="E53" s="16">
        <f t="shared" si="101"/>
        <v>0.58199356913183276</v>
      </c>
      <c r="F53" s="18">
        <v>63</v>
      </c>
      <c r="G53" s="16">
        <f t="shared" si="101"/>
        <v>0.20257234726688103</v>
      </c>
      <c r="H53" s="18">
        <v>48</v>
      </c>
      <c r="I53" s="16">
        <f t="shared" ref="I53" si="135">H53/$C53</f>
        <v>0.15434083601286175</v>
      </c>
      <c r="J53" s="18">
        <v>13</v>
      </c>
      <c r="K53" s="16">
        <f t="shared" ref="K53" si="136">J53/$C53</f>
        <v>4.1800643086816719E-2</v>
      </c>
      <c r="L53" s="18">
        <v>6</v>
      </c>
      <c r="M53" s="16">
        <f t="shared" ref="M53" si="137">L53/$C53</f>
        <v>1.9292604501607719E-2</v>
      </c>
      <c r="N53" s="18">
        <f t="shared" si="105"/>
        <v>292</v>
      </c>
      <c r="O53" s="16">
        <f t="shared" si="106"/>
        <v>0.93890675241157562</v>
      </c>
      <c r="P53" s="32">
        <f t="shared" si="107"/>
        <v>2</v>
      </c>
    </row>
    <row r="54" spans="1:16" ht="12.75" customHeight="1">
      <c r="A54" s="35" t="s">
        <v>31</v>
      </c>
      <c r="B54" s="17">
        <v>85</v>
      </c>
      <c r="C54" s="30">
        <f t="shared" si="100"/>
        <v>85</v>
      </c>
      <c r="D54" s="18">
        <v>18</v>
      </c>
      <c r="E54" s="16">
        <f t="shared" si="101"/>
        <v>0.21176470588235294</v>
      </c>
      <c r="F54" s="18">
        <v>29</v>
      </c>
      <c r="G54" s="16">
        <f t="shared" si="101"/>
        <v>0.3411764705882353</v>
      </c>
      <c r="H54" s="18">
        <v>24</v>
      </c>
      <c r="I54" s="16">
        <f t="shared" ref="I54" si="138">H54/$C54</f>
        <v>0.28235294117647058</v>
      </c>
      <c r="J54" s="42">
        <v>13</v>
      </c>
      <c r="K54" s="16">
        <f t="shared" ref="K54" si="139">J54/$C54</f>
        <v>0.15294117647058825</v>
      </c>
      <c r="L54" s="18">
        <v>1</v>
      </c>
      <c r="M54" s="16">
        <f t="shared" ref="M54" si="140">L54/$C54</f>
        <v>1.1764705882352941E-2</v>
      </c>
      <c r="N54" s="18">
        <f t="shared" si="105"/>
        <v>71</v>
      </c>
      <c r="O54" s="16">
        <f t="shared" si="106"/>
        <v>0.83529411764705885</v>
      </c>
      <c r="P54" s="32">
        <f t="shared" si="107"/>
        <v>9</v>
      </c>
    </row>
    <row r="55" spans="1:16" ht="12.75" customHeight="1">
      <c r="A55" s="35" t="s">
        <v>32</v>
      </c>
      <c r="B55" s="33">
        <v>39</v>
      </c>
      <c r="C55" s="30">
        <f t="shared" si="100"/>
        <v>39</v>
      </c>
      <c r="D55" s="18">
        <v>11</v>
      </c>
      <c r="E55" s="16">
        <f t="shared" si="101"/>
        <v>0.28205128205128205</v>
      </c>
      <c r="F55" s="18">
        <v>10</v>
      </c>
      <c r="G55" s="16">
        <f t="shared" si="101"/>
        <v>0.25641025641025639</v>
      </c>
      <c r="H55" s="18">
        <v>14</v>
      </c>
      <c r="I55" s="16">
        <f t="shared" ref="I55" si="141">H55/$C55</f>
        <v>0.35897435897435898</v>
      </c>
      <c r="J55" s="41">
        <v>4</v>
      </c>
      <c r="K55" s="16">
        <f t="shared" ref="K55" si="142">J55/$C55</f>
        <v>0.10256410256410256</v>
      </c>
      <c r="L55" s="18">
        <v>0</v>
      </c>
      <c r="M55" s="16">
        <f t="shared" ref="M55" si="143">L55/$C55</f>
        <v>0</v>
      </c>
      <c r="N55" s="18">
        <f t="shared" si="105"/>
        <v>35</v>
      </c>
      <c r="O55" s="16">
        <f t="shared" si="106"/>
        <v>0.89743589743589747</v>
      </c>
      <c r="P55" s="32">
        <f t="shared" si="107"/>
        <v>5</v>
      </c>
    </row>
    <row r="56" spans="1:16" s="46" customFormat="1" ht="12.75" customHeight="1">
      <c r="A56" s="29" t="s">
        <v>35</v>
      </c>
      <c r="B56" s="29">
        <f>SUM(B42:B55)</f>
        <v>3365</v>
      </c>
      <c r="C56" s="34">
        <f>SUM(D56,F56,H56,J56,L56)</f>
        <v>3365</v>
      </c>
      <c r="D56" s="29">
        <f>SUM(D42:D55)</f>
        <v>1358</v>
      </c>
      <c r="E56" s="31">
        <f t="shared" si="101"/>
        <v>0.40356612184249629</v>
      </c>
      <c r="F56" s="29">
        <f>SUM(F42:F55)</f>
        <v>839</v>
      </c>
      <c r="G56" s="31">
        <f t="shared" si="101"/>
        <v>0.24933135215453195</v>
      </c>
      <c r="H56" s="29">
        <f>SUM(H42:H55)</f>
        <v>740</v>
      </c>
      <c r="I56" s="31">
        <f t="shared" ref="I56" si="144">H56/$C56</f>
        <v>0.21991084695393759</v>
      </c>
      <c r="J56" s="43">
        <f>SUM(J42:J55)</f>
        <v>319</v>
      </c>
      <c r="K56" s="31">
        <f t="shared" ref="K56" si="145">J56/$C56</f>
        <v>9.479940564635958E-2</v>
      </c>
      <c r="L56" s="29">
        <f>SUM(L42:L55)</f>
        <v>109</v>
      </c>
      <c r="M56" s="31">
        <f t="shared" ref="M56" si="146">L56/$C56</f>
        <v>3.2392273402674594E-2</v>
      </c>
      <c r="N56" s="20">
        <f>SUM(D56,F56,H56)</f>
        <v>2937</v>
      </c>
      <c r="O56" s="31">
        <f>N56/$C56</f>
        <v>0.87280832095096583</v>
      </c>
      <c r="P56" s="37"/>
    </row>
    <row r="57" spans="1:16" ht="12.75" customHeight="1">
      <c r="A57" s="35" t="s">
        <v>19</v>
      </c>
      <c r="B57" s="17">
        <v>515</v>
      </c>
      <c r="C57" s="30">
        <f>SUM(D57,F57,H57,J57,L57)</f>
        <v>515</v>
      </c>
      <c r="D57" s="18">
        <v>276</v>
      </c>
      <c r="E57" s="16">
        <f t="shared" si="101"/>
        <v>0.53592233009708734</v>
      </c>
      <c r="F57" s="18">
        <v>142</v>
      </c>
      <c r="G57" s="16">
        <f t="shared" si="101"/>
        <v>0.27572815533980582</v>
      </c>
      <c r="H57" s="18">
        <v>77</v>
      </c>
      <c r="I57" s="16">
        <f t="shared" ref="I57" si="147">H57/$C57</f>
        <v>0.14951456310679612</v>
      </c>
      <c r="J57" s="48">
        <v>19</v>
      </c>
      <c r="K57" s="16">
        <f t="shared" ref="K57" si="148">J57/$C57</f>
        <v>3.6893203883495145E-2</v>
      </c>
      <c r="L57" s="18">
        <v>1</v>
      </c>
      <c r="M57" s="16">
        <f t="shared" ref="M57" si="149">L57/$C57</f>
        <v>1.9417475728155339E-3</v>
      </c>
      <c r="N57" s="18">
        <f t="shared" ref="N57:N71" si="150">SUM(D57,F57,H57)</f>
        <v>495</v>
      </c>
      <c r="O57" s="16">
        <f t="shared" ref="O57:O71" si="151">N57/$C57</f>
        <v>0.96116504854368934</v>
      </c>
      <c r="P57" s="32">
        <f>RANK(O57,O$57:O$70,0)</f>
        <v>5</v>
      </c>
    </row>
    <row r="58" spans="1:16" ht="12.75" customHeight="1">
      <c r="A58" s="35" t="s">
        <v>20</v>
      </c>
      <c r="B58" s="33">
        <v>434</v>
      </c>
      <c r="C58" s="30">
        <f t="shared" ref="C58:C70" si="152">SUM(D58,F58,H58,J58,L58)</f>
        <v>434</v>
      </c>
      <c r="D58" s="18">
        <v>200</v>
      </c>
      <c r="E58" s="16">
        <f t="shared" si="101"/>
        <v>0.46082949308755761</v>
      </c>
      <c r="F58" s="18">
        <v>139</v>
      </c>
      <c r="G58" s="16">
        <f t="shared" si="101"/>
        <v>0.32027649769585254</v>
      </c>
      <c r="H58" s="18">
        <v>82</v>
      </c>
      <c r="I58" s="16">
        <f t="shared" ref="I58" si="153">H58/$C58</f>
        <v>0.1889400921658986</v>
      </c>
      <c r="J58" s="41">
        <v>12</v>
      </c>
      <c r="K58" s="16">
        <f t="shared" ref="K58" si="154">J58/$C58</f>
        <v>2.7649769585253458E-2</v>
      </c>
      <c r="L58" s="18">
        <v>1</v>
      </c>
      <c r="M58" s="16">
        <f t="shared" ref="M58" si="155">L58/$C58</f>
        <v>2.304147465437788E-3</v>
      </c>
      <c r="N58" s="18">
        <f t="shared" si="150"/>
        <v>421</v>
      </c>
      <c r="O58" s="16">
        <f t="shared" si="151"/>
        <v>0.97004608294930872</v>
      </c>
      <c r="P58" s="32">
        <f t="shared" ref="P58:P70" si="156">RANK(O58,O$57:O$70,0)</f>
        <v>3</v>
      </c>
    </row>
    <row r="59" spans="1:16" ht="12.75" customHeight="1">
      <c r="A59" s="35" t="s">
        <v>21</v>
      </c>
      <c r="B59" s="17">
        <v>235</v>
      </c>
      <c r="C59" s="30">
        <f t="shared" si="152"/>
        <v>235</v>
      </c>
      <c r="D59" s="18">
        <v>77</v>
      </c>
      <c r="E59" s="16">
        <f t="shared" si="101"/>
        <v>0.32765957446808508</v>
      </c>
      <c r="F59" s="18">
        <v>84</v>
      </c>
      <c r="G59" s="16">
        <f t="shared" si="101"/>
        <v>0.35744680851063831</v>
      </c>
      <c r="H59" s="18">
        <v>44</v>
      </c>
      <c r="I59" s="16">
        <f t="shared" ref="I59" si="157">H59/$C59</f>
        <v>0.18723404255319148</v>
      </c>
      <c r="J59" s="48">
        <v>24</v>
      </c>
      <c r="K59" s="16">
        <f t="shared" ref="K59" si="158">J59/$C59</f>
        <v>0.10212765957446808</v>
      </c>
      <c r="L59" s="18">
        <v>6</v>
      </c>
      <c r="M59" s="16">
        <f t="shared" ref="M59" si="159">L59/$C59</f>
        <v>2.553191489361702E-2</v>
      </c>
      <c r="N59" s="18">
        <f t="shared" si="150"/>
        <v>205</v>
      </c>
      <c r="O59" s="16">
        <f t="shared" si="151"/>
        <v>0.87234042553191493</v>
      </c>
      <c r="P59" s="32">
        <f t="shared" si="156"/>
        <v>12</v>
      </c>
    </row>
    <row r="60" spans="1:16" ht="12.75" customHeight="1">
      <c r="A60" s="35" t="s">
        <v>22</v>
      </c>
      <c r="B60" s="17">
        <v>276</v>
      </c>
      <c r="C60" s="30">
        <f t="shared" si="152"/>
        <v>276</v>
      </c>
      <c r="D60" s="18">
        <v>101</v>
      </c>
      <c r="E60" s="16">
        <f t="shared" si="101"/>
        <v>0.36594202898550726</v>
      </c>
      <c r="F60" s="18">
        <v>74</v>
      </c>
      <c r="G60" s="16">
        <f t="shared" si="101"/>
        <v>0.26811594202898553</v>
      </c>
      <c r="H60" s="18">
        <v>71</v>
      </c>
      <c r="I60" s="16">
        <f t="shared" ref="I60" si="160">H60/$C60</f>
        <v>0.25724637681159418</v>
      </c>
      <c r="J60" s="42">
        <v>30</v>
      </c>
      <c r="K60" s="16">
        <f t="shared" ref="K60" si="161">J60/$C60</f>
        <v>0.10869565217391304</v>
      </c>
      <c r="L60" s="18"/>
      <c r="M60" s="16">
        <f t="shared" ref="M60" si="162">L60/$C60</f>
        <v>0</v>
      </c>
      <c r="N60" s="18">
        <f t="shared" si="150"/>
        <v>246</v>
      </c>
      <c r="O60" s="16">
        <f t="shared" si="151"/>
        <v>0.89130434782608692</v>
      </c>
      <c r="P60" s="32">
        <f t="shared" si="156"/>
        <v>10</v>
      </c>
    </row>
    <row r="61" spans="1:16" ht="12.75" customHeight="1">
      <c r="A61" s="35" t="s">
        <v>23</v>
      </c>
      <c r="B61" s="17">
        <v>213</v>
      </c>
      <c r="C61" s="30">
        <f t="shared" si="152"/>
        <v>213</v>
      </c>
      <c r="D61" s="18">
        <v>91</v>
      </c>
      <c r="E61" s="16">
        <f t="shared" si="101"/>
        <v>0.42723004694835681</v>
      </c>
      <c r="F61" s="18">
        <v>63</v>
      </c>
      <c r="G61" s="16">
        <f t="shared" si="101"/>
        <v>0.29577464788732394</v>
      </c>
      <c r="H61" s="18">
        <v>48</v>
      </c>
      <c r="I61" s="16">
        <f t="shared" ref="I61" si="163">H61/$C61</f>
        <v>0.22535211267605634</v>
      </c>
      <c r="J61" s="42">
        <v>10</v>
      </c>
      <c r="K61" s="16">
        <f t="shared" ref="K61" si="164">J61/$C61</f>
        <v>4.6948356807511735E-2</v>
      </c>
      <c r="L61" s="18">
        <v>1</v>
      </c>
      <c r="M61" s="16">
        <f t="shared" ref="M61" si="165">L61/$C61</f>
        <v>4.6948356807511738E-3</v>
      </c>
      <c r="N61" s="18">
        <f t="shared" si="150"/>
        <v>202</v>
      </c>
      <c r="O61" s="16">
        <f t="shared" si="151"/>
        <v>0.94835680751173712</v>
      </c>
      <c r="P61" s="32">
        <f t="shared" si="156"/>
        <v>6</v>
      </c>
    </row>
    <row r="62" spans="1:16" ht="12.75" customHeight="1">
      <c r="A62" s="36" t="s">
        <v>24</v>
      </c>
      <c r="B62" s="17">
        <v>175</v>
      </c>
      <c r="C62" s="30">
        <f t="shared" si="152"/>
        <v>175</v>
      </c>
      <c r="D62" s="18">
        <v>68</v>
      </c>
      <c r="E62" s="16">
        <f t="shared" si="101"/>
        <v>0.38857142857142857</v>
      </c>
      <c r="F62" s="18">
        <v>62</v>
      </c>
      <c r="G62" s="16">
        <f t="shared" si="101"/>
        <v>0.35428571428571426</v>
      </c>
      <c r="H62" s="18">
        <v>43</v>
      </c>
      <c r="I62" s="16">
        <f t="shared" ref="I62" si="166">H62/$C62</f>
        <v>0.24571428571428572</v>
      </c>
      <c r="J62" s="48">
        <v>2</v>
      </c>
      <c r="K62" s="16">
        <f t="shared" ref="K62" si="167">J62/$C62</f>
        <v>1.1428571428571429E-2</v>
      </c>
      <c r="L62" s="18"/>
      <c r="M62" s="16">
        <f t="shared" ref="M62" si="168">L62/$C62</f>
        <v>0</v>
      </c>
      <c r="N62" s="18">
        <f t="shared" si="150"/>
        <v>173</v>
      </c>
      <c r="O62" s="16">
        <f t="shared" si="151"/>
        <v>0.98857142857142855</v>
      </c>
      <c r="P62" s="32">
        <f t="shared" si="156"/>
        <v>2</v>
      </c>
    </row>
    <row r="63" spans="1:16" ht="12.75" customHeight="1">
      <c r="A63" s="36" t="s">
        <v>25</v>
      </c>
      <c r="B63" s="17">
        <v>200</v>
      </c>
      <c r="C63" s="30">
        <f t="shared" si="152"/>
        <v>200</v>
      </c>
      <c r="D63" s="18">
        <v>54</v>
      </c>
      <c r="E63" s="16">
        <f t="shared" si="101"/>
        <v>0.27</v>
      </c>
      <c r="F63" s="18">
        <v>64</v>
      </c>
      <c r="G63" s="16">
        <f t="shared" si="101"/>
        <v>0.32</v>
      </c>
      <c r="H63" s="18">
        <v>59</v>
      </c>
      <c r="I63" s="16">
        <f t="shared" ref="I63" si="169">H63/$C63</f>
        <v>0.29499999999999998</v>
      </c>
      <c r="J63" s="48">
        <v>19</v>
      </c>
      <c r="K63" s="16">
        <f t="shared" ref="K63" si="170">J63/$C63</f>
        <v>9.5000000000000001E-2</v>
      </c>
      <c r="L63" s="18">
        <v>4</v>
      </c>
      <c r="M63" s="16">
        <f t="shared" ref="M63" si="171">L63/$C63</f>
        <v>0.02</v>
      </c>
      <c r="N63" s="18">
        <f t="shared" si="150"/>
        <v>177</v>
      </c>
      <c r="O63" s="16">
        <f t="shared" si="151"/>
        <v>0.88500000000000001</v>
      </c>
      <c r="P63" s="32">
        <f t="shared" si="156"/>
        <v>11</v>
      </c>
    </row>
    <row r="64" spans="1:16" ht="12.75" customHeight="1">
      <c r="A64" s="35" t="s">
        <v>26</v>
      </c>
      <c r="B64" s="17">
        <v>90</v>
      </c>
      <c r="C64" s="30">
        <f t="shared" si="152"/>
        <v>90</v>
      </c>
      <c r="D64" s="18">
        <v>18</v>
      </c>
      <c r="E64" s="16">
        <f t="shared" si="101"/>
        <v>0.2</v>
      </c>
      <c r="F64" s="18">
        <v>17</v>
      </c>
      <c r="G64" s="16">
        <f t="shared" si="101"/>
        <v>0.18888888888888888</v>
      </c>
      <c r="H64" s="18">
        <v>26</v>
      </c>
      <c r="I64" s="16">
        <f t="shared" ref="I64" si="172">H64/$C64</f>
        <v>0.28888888888888886</v>
      </c>
      <c r="J64" s="48">
        <v>25</v>
      </c>
      <c r="K64" s="16">
        <f t="shared" ref="K64" si="173">J64/$C64</f>
        <v>0.27777777777777779</v>
      </c>
      <c r="L64" s="18">
        <v>4</v>
      </c>
      <c r="M64" s="16">
        <f t="shared" ref="M64" si="174">L64/$C64</f>
        <v>4.4444444444444446E-2</v>
      </c>
      <c r="N64" s="18">
        <f t="shared" si="150"/>
        <v>61</v>
      </c>
      <c r="O64" s="16">
        <f t="shared" si="151"/>
        <v>0.67777777777777781</v>
      </c>
      <c r="P64" s="32">
        <f t="shared" si="156"/>
        <v>14</v>
      </c>
    </row>
    <row r="65" spans="1:16" ht="12.75" customHeight="1">
      <c r="A65" s="35" t="s">
        <v>27</v>
      </c>
      <c r="B65" s="33">
        <v>95</v>
      </c>
      <c r="C65" s="30">
        <f t="shared" si="152"/>
        <v>95</v>
      </c>
      <c r="D65" s="18">
        <v>21</v>
      </c>
      <c r="E65" s="16">
        <f t="shared" si="101"/>
        <v>0.22105263157894736</v>
      </c>
      <c r="F65" s="18">
        <v>38</v>
      </c>
      <c r="G65" s="16">
        <f t="shared" si="101"/>
        <v>0.4</v>
      </c>
      <c r="H65" s="18">
        <v>33</v>
      </c>
      <c r="I65" s="16">
        <f t="shared" ref="I65" si="175">H65/$C65</f>
        <v>0.3473684210526316</v>
      </c>
      <c r="J65" s="41">
        <v>3</v>
      </c>
      <c r="K65" s="16">
        <f t="shared" ref="K65" si="176">J65/$C65</f>
        <v>3.1578947368421054E-2</v>
      </c>
      <c r="L65" s="18">
        <v>0</v>
      </c>
      <c r="M65" s="16">
        <f t="shared" ref="M65" si="177">L65/$C65</f>
        <v>0</v>
      </c>
      <c r="N65" s="18">
        <f t="shared" si="150"/>
        <v>92</v>
      </c>
      <c r="O65" s="16">
        <f t="shared" si="151"/>
        <v>0.96842105263157896</v>
      </c>
      <c r="P65" s="32">
        <f t="shared" si="156"/>
        <v>4</v>
      </c>
    </row>
    <row r="66" spans="1:16" ht="12.75" customHeight="1">
      <c r="A66" s="35" t="s">
        <v>28</v>
      </c>
      <c r="B66" s="54">
        <f>D66+F66+H66+J66+L66</f>
        <v>41</v>
      </c>
      <c r="C66" s="30">
        <f t="shared" si="152"/>
        <v>41</v>
      </c>
      <c r="D66" s="18">
        <v>2</v>
      </c>
      <c r="E66" s="16">
        <f t="shared" si="101"/>
        <v>4.878048780487805E-2</v>
      </c>
      <c r="F66" s="18">
        <v>8</v>
      </c>
      <c r="G66" s="16">
        <f t="shared" si="101"/>
        <v>0.1951219512195122</v>
      </c>
      <c r="H66" s="18">
        <v>21</v>
      </c>
      <c r="I66" s="16">
        <f t="shared" ref="I66" si="178">H66/$C66</f>
        <v>0.51219512195121952</v>
      </c>
      <c r="J66" s="48">
        <v>9</v>
      </c>
      <c r="K66" s="16">
        <f t="shared" ref="K66" si="179">J66/$C66</f>
        <v>0.21951219512195122</v>
      </c>
      <c r="L66" s="18">
        <v>1</v>
      </c>
      <c r="M66" s="16">
        <f t="shared" ref="M66" si="180">L66/$C66</f>
        <v>2.4390243902439025E-2</v>
      </c>
      <c r="N66" s="18">
        <f t="shared" si="150"/>
        <v>31</v>
      </c>
      <c r="O66" s="16">
        <f t="shared" si="151"/>
        <v>0.75609756097560976</v>
      </c>
      <c r="P66" s="32">
        <f t="shared" si="156"/>
        <v>13</v>
      </c>
    </row>
    <row r="67" spans="1:16" ht="12.75" customHeight="1">
      <c r="A67" s="35" t="s">
        <v>29</v>
      </c>
      <c r="B67" s="17">
        <v>95</v>
      </c>
      <c r="C67" s="30">
        <v>95</v>
      </c>
      <c r="D67" s="18">
        <v>30</v>
      </c>
      <c r="E67" s="16">
        <f t="shared" si="101"/>
        <v>0.31578947368421051</v>
      </c>
      <c r="F67" s="18">
        <v>45</v>
      </c>
      <c r="G67" s="16">
        <f t="shared" si="101"/>
        <v>0.47368421052631576</v>
      </c>
      <c r="H67" s="18">
        <v>20</v>
      </c>
      <c r="I67" s="16">
        <f t="shared" ref="I67" si="181">H67/$C67</f>
        <v>0.21052631578947367</v>
      </c>
      <c r="J67" s="48"/>
      <c r="K67" s="16">
        <f t="shared" ref="K67" si="182">J67/$C67</f>
        <v>0</v>
      </c>
      <c r="L67" s="18"/>
      <c r="M67" s="16">
        <f t="shared" ref="M67" si="183">L67/$C67</f>
        <v>0</v>
      </c>
      <c r="N67" s="18">
        <f t="shared" si="150"/>
        <v>95</v>
      </c>
      <c r="O67" s="16">
        <f t="shared" si="151"/>
        <v>1</v>
      </c>
      <c r="P67" s="32">
        <f t="shared" si="156"/>
        <v>1</v>
      </c>
    </row>
    <row r="68" spans="1:16" ht="12.75" customHeight="1">
      <c r="A68" s="35" t="s">
        <v>30</v>
      </c>
      <c r="B68" s="17">
        <v>209</v>
      </c>
      <c r="C68" s="30">
        <f t="shared" si="152"/>
        <v>209</v>
      </c>
      <c r="D68" s="18">
        <v>83</v>
      </c>
      <c r="E68" s="16">
        <f t="shared" si="101"/>
        <v>0.39712918660287083</v>
      </c>
      <c r="F68" s="18">
        <v>65</v>
      </c>
      <c r="G68" s="16">
        <f t="shared" si="101"/>
        <v>0.31100478468899523</v>
      </c>
      <c r="H68" s="18">
        <v>45</v>
      </c>
      <c r="I68" s="16">
        <f t="shared" ref="I68" si="184">H68/$C68</f>
        <v>0.21531100478468901</v>
      </c>
      <c r="J68" s="18">
        <v>15</v>
      </c>
      <c r="K68" s="16">
        <f t="shared" ref="K68" si="185">J68/$C68</f>
        <v>7.1770334928229665E-2</v>
      </c>
      <c r="L68" s="18">
        <v>1</v>
      </c>
      <c r="M68" s="16">
        <f t="shared" ref="M68" si="186">L68/$C68</f>
        <v>4.7846889952153108E-3</v>
      </c>
      <c r="N68" s="18">
        <f t="shared" si="150"/>
        <v>193</v>
      </c>
      <c r="O68" s="16">
        <f t="shared" si="151"/>
        <v>0.92344497607655507</v>
      </c>
      <c r="P68" s="32">
        <f t="shared" si="156"/>
        <v>8</v>
      </c>
    </row>
    <row r="69" spans="1:16" ht="12.75" customHeight="1">
      <c r="A69" s="35" t="s">
        <v>31</v>
      </c>
      <c r="B69" s="17">
        <v>115</v>
      </c>
      <c r="C69" s="30">
        <f t="shared" si="152"/>
        <v>115</v>
      </c>
      <c r="D69" s="18">
        <v>23</v>
      </c>
      <c r="E69" s="16">
        <f t="shared" si="101"/>
        <v>0.2</v>
      </c>
      <c r="F69" s="18">
        <v>44</v>
      </c>
      <c r="G69" s="16">
        <f t="shared" si="101"/>
        <v>0.38260869565217392</v>
      </c>
      <c r="H69" s="18">
        <v>36</v>
      </c>
      <c r="I69" s="16">
        <f t="shared" ref="I69" si="187">H69/$C69</f>
        <v>0.31304347826086959</v>
      </c>
      <c r="J69" s="42">
        <v>12</v>
      </c>
      <c r="K69" s="16">
        <f t="shared" ref="K69" si="188">J69/$C69</f>
        <v>0.10434782608695652</v>
      </c>
      <c r="L69" s="18"/>
      <c r="M69" s="16">
        <f t="shared" ref="M69" si="189">L69/$C69</f>
        <v>0</v>
      </c>
      <c r="N69" s="18">
        <f t="shared" si="150"/>
        <v>103</v>
      </c>
      <c r="O69" s="16">
        <f t="shared" si="151"/>
        <v>0.89565217391304353</v>
      </c>
      <c r="P69" s="32">
        <f t="shared" si="156"/>
        <v>9</v>
      </c>
    </row>
    <row r="70" spans="1:16" ht="12.75" customHeight="1">
      <c r="A70" s="35" t="s">
        <v>32</v>
      </c>
      <c r="B70" s="33">
        <v>56</v>
      </c>
      <c r="C70" s="30">
        <f t="shared" si="152"/>
        <v>56</v>
      </c>
      <c r="D70" s="18">
        <v>13</v>
      </c>
      <c r="E70" s="16">
        <f t="shared" si="101"/>
        <v>0.23214285714285715</v>
      </c>
      <c r="F70" s="18">
        <v>28</v>
      </c>
      <c r="G70" s="16">
        <f t="shared" si="101"/>
        <v>0.5</v>
      </c>
      <c r="H70" s="18">
        <v>11</v>
      </c>
      <c r="I70" s="16">
        <f t="shared" ref="I70" si="190">H70/$C70</f>
        <v>0.19642857142857142</v>
      </c>
      <c r="J70" s="41">
        <v>4</v>
      </c>
      <c r="K70" s="16">
        <f t="shared" ref="K70" si="191">J70/$C70</f>
        <v>7.1428571428571425E-2</v>
      </c>
      <c r="L70" s="18">
        <v>0</v>
      </c>
      <c r="M70" s="16">
        <f t="shared" ref="M70" si="192">L70/$C70</f>
        <v>0</v>
      </c>
      <c r="N70" s="18">
        <f t="shared" si="150"/>
        <v>52</v>
      </c>
      <c r="O70" s="16">
        <f t="shared" si="151"/>
        <v>0.9285714285714286</v>
      </c>
      <c r="P70" s="32">
        <f t="shared" si="156"/>
        <v>7</v>
      </c>
    </row>
    <row r="71" spans="1:16" s="46" customFormat="1" ht="12.75" customHeight="1">
      <c r="A71" s="29" t="s">
        <v>36</v>
      </c>
      <c r="B71" s="29">
        <f>SUM(B57:B70)</f>
        <v>2749</v>
      </c>
      <c r="C71" s="34">
        <f>SUM(D71,F71,H71,J71,L71)</f>
        <v>2749</v>
      </c>
      <c r="D71" s="29">
        <f>SUM(D57:D70)</f>
        <v>1057</v>
      </c>
      <c r="E71" s="31">
        <f t="shared" si="101"/>
        <v>0.38450345580210987</v>
      </c>
      <c r="F71" s="29">
        <f>SUM(F57:F70)</f>
        <v>873</v>
      </c>
      <c r="G71" s="31">
        <f t="shared" si="101"/>
        <v>0.31757002546380503</v>
      </c>
      <c r="H71" s="29">
        <f>SUM(H57:H70)</f>
        <v>616</v>
      </c>
      <c r="I71" s="31">
        <f t="shared" ref="I71" si="193">H71/$C71</f>
        <v>0.22408148417606402</v>
      </c>
      <c r="J71" s="43">
        <f>SUM(J57:J70)</f>
        <v>184</v>
      </c>
      <c r="K71" s="31">
        <f t="shared" ref="K71" si="194">J71/$C71</f>
        <v>6.6933430338304845E-2</v>
      </c>
      <c r="L71" s="29">
        <f>SUM(L57:L70)</f>
        <v>19</v>
      </c>
      <c r="M71" s="31">
        <f t="shared" ref="M71" si="195">L71/$C71</f>
        <v>6.9116042197162608E-3</v>
      </c>
      <c r="N71" s="20">
        <f t="shared" si="150"/>
        <v>2546</v>
      </c>
      <c r="O71" s="31">
        <f t="shared" si="151"/>
        <v>0.92615496544197895</v>
      </c>
      <c r="P71" s="37"/>
    </row>
    <row r="72" spans="1:16" s="46" customFormat="1" ht="13.5" customHeight="1">
      <c r="A72" s="20" t="s">
        <v>1</v>
      </c>
      <c r="B72" s="29">
        <f>B56+B71</f>
        <v>6114</v>
      </c>
      <c r="C72" s="29">
        <f>C56+C71</f>
        <v>6114</v>
      </c>
      <c r="D72" s="29">
        <f>D56+D71</f>
        <v>2415</v>
      </c>
      <c r="E72" s="31">
        <f t="shared" si="101"/>
        <v>0.39499509322865556</v>
      </c>
      <c r="F72" s="29">
        <f>F56+F71</f>
        <v>1712</v>
      </c>
      <c r="G72" s="31">
        <f t="shared" si="101"/>
        <v>0.28001308472358521</v>
      </c>
      <c r="H72" s="29">
        <f>H56+H71</f>
        <v>1356</v>
      </c>
      <c r="I72" s="31">
        <f t="shared" ref="I72" si="196">H72/$C72</f>
        <v>0.22178606476938176</v>
      </c>
      <c r="J72" s="43">
        <f>J56+J71</f>
        <v>503</v>
      </c>
      <c r="K72" s="31">
        <f t="shared" ref="K72" si="197">J72/$C72</f>
        <v>8.2270199542034669E-2</v>
      </c>
      <c r="L72" s="29">
        <f>L56+L71</f>
        <v>128</v>
      </c>
      <c r="M72" s="31">
        <f t="shared" ref="M72" si="198">L72/$C72</f>
        <v>2.0935557736342821E-2</v>
      </c>
      <c r="N72" s="29">
        <f>N56+N71</f>
        <v>5483</v>
      </c>
      <c r="O72" s="31">
        <f>N72/$C72</f>
        <v>0.89679424272162256</v>
      </c>
      <c r="P72" s="20"/>
    </row>
    <row r="74" spans="1:16" ht="14.25">
      <c r="D74" s="15" t="s">
        <v>42</v>
      </c>
    </row>
    <row r="76" spans="1:16" ht="12.75" customHeight="1">
      <c r="A76" s="65" t="s">
        <v>8</v>
      </c>
      <c r="B76" s="67" t="s">
        <v>14</v>
      </c>
      <c r="C76" s="67" t="s">
        <v>16</v>
      </c>
      <c r="D76" s="60" t="s">
        <v>4</v>
      </c>
      <c r="E76" s="61"/>
      <c r="F76" s="60" t="s">
        <v>5</v>
      </c>
      <c r="G76" s="61"/>
      <c r="H76" s="60" t="s">
        <v>0</v>
      </c>
      <c r="I76" s="61"/>
      <c r="J76" s="60" t="s">
        <v>12</v>
      </c>
      <c r="K76" s="61"/>
      <c r="L76" s="60" t="s">
        <v>13</v>
      </c>
      <c r="M76" s="61"/>
      <c r="N76" s="62" t="s">
        <v>6</v>
      </c>
      <c r="O76" s="63"/>
      <c r="P76" s="64"/>
    </row>
    <row r="77" spans="1:16">
      <c r="A77" s="66"/>
      <c r="B77" s="68"/>
      <c r="C77" s="68"/>
      <c r="D77" s="18" t="s">
        <v>17</v>
      </c>
      <c r="E77" s="18" t="s">
        <v>3</v>
      </c>
      <c r="F77" s="18" t="s">
        <v>17</v>
      </c>
      <c r="G77" s="18" t="s">
        <v>3</v>
      </c>
      <c r="H77" s="18" t="s">
        <v>17</v>
      </c>
      <c r="I77" s="18" t="s">
        <v>3</v>
      </c>
      <c r="J77" s="41" t="s">
        <v>17</v>
      </c>
      <c r="K77" s="18" t="s">
        <v>3</v>
      </c>
      <c r="L77" s="18" t="s">
        <v>17</v>
      </c>
      <c r="M77" s="18" t="s">
        <v>3</v>
      </c>
      <c r="N77" s="18" t="s">
        <v>2</v>
      </c>
      <c r="O77" s="19" t="s">
        <v>3</v>
      </c>
      <c r="P77" s="18" t="s">
        <v>7</v>
      </c>
    </row>
    <row r="78" spans="1:16" s="14" customFormat="1" ht="12.75" customHeight="1">
      <c r="A78" s="35" t="s">
        <v>19</v>
      </c>
      <c r="B78" s="17">
        <v>495</v>
      </c>
      <c r="C78" s="30">
        <f t="shared" ref="C78:C106" si="199">SUM(D78,F78,H78,J78,L78)</f>
        <v>495</v>
      </c>
      <c r="D78" s="18">
        <v>302</v>
      </c>
      <c r="E78" s="16">
        <f t="shared" ref="E78:M108" si="200">D78/$C78</f>
        <v>0.61010101010101014</v>
      </c>
      <c r="F78" s="18">
        <v>112</v>
      </c>
      <c r="G78" s="16">
        <f t="shared" si="200"/>
        <v>0.22626262626262628</v>
      </c>
      <c r="H78" s="18">
        <v>56</v>
      </c>
      <c r="I78" s="16">
        <f t="shared" si="200"/>
        <v>0.11313131313131314</v>
      </c>
      <c r="J78" s="48">
        <v>25</v>
      </c>
      <c r="K78" s="16">
        <f t="shared" si="200"/>
        <v>5.0505050505050504E-2</v>
      </c>
      <c r="L78" s="18">
        <v>0</v>
      </c>
      <c r="M78" s="16">
        <f t="shared" si="200"/>
        <v>0</v>
      </c>
      <c r="N78" s="18">
        <f>SUM(D78,F78,H78)</f>
        <v>470</v>
      </c>
      <c r="O78" s="16">
        <f>N78/$C78</f>
        <v>0.9494949494949495</v>
      </c>
      <c r="P78" s="32">
        <f>RANK(O78,O$78:O$91,0)</f>
        <v>2</v>
      </c>
    </row>
    <row r="79" spans="1:16" s="14" customFormat="1" ht="12.75" customHeight="1">
      <c r="A79" s="35" t="s">
        <v>20</v>
      </c>
      <c r="B79" s="33">
        <v>470</v>
      </c>
      <c r="C79" s="30">
        <f t="shared" si="199"/>
        <v>470</v>
      </c>
      <c r="D79" s="18">
        <v>188</v>
      </c>
      <c r="E79" s="16">
        <f t="shared" si="200"/>
        <v>0.4</v>
      </c>
      <c r="F79" s="18">
        <v>147</v>
      </c>
      <c r="G79" s="16">
        <f t="shared" si="200"/>
        <v>0.31276595744680852</v>
      </c>
      <c r="H79" s="18">
        <v>112</v>
      </c>
      <c r="I79" s="16">
        <f t="shared" si="200"/>
        <v>0.23829787234042554</v>
      </c>
      <c r="J79" s="41">
        <v>18</v>
      </c>
      <c r="K79" s="16">
        <f t="shared" si="200"/>
        <v>3.8297872340425532E-2</v>
      </c>
      <c r="L79" s="18">
        <v>5</v>
      </c>
      <c r="M79" s="16">
        <f t="shared" si="200"/>
        <v>1.0638297872340425E-2</v>
      </c>
      <c r="N79" s="18">
        <f t="shared" ref="N79:N91" si="201">SUM(D79,F79,H79)</f>
        <v>447</v>
      </c>
      <c r="O79" s="16">
        <f t="shared" ref="O79:O91" si="202">N79/$C79</f>
        <v>0.95106382978723403</v>
      </c>
      <c r="P79" s="32">
        <f t="shared" ref="P79:P91" si="203">RANK(O79,O$78:O$91,0)</f>
        <v>1</v>
      </c>
    </row>
    <row r="80" spans="1:16" ht="12.75" customHeight="1">
      <c r="A80" s="35" t="s">
        <v>21</v>
      </c>
      <c r="B80" s="17">
        <v>329</v>
      </c>
      <c r="C80" s="30">
        <f t="shared" si="199"/>
        <v>329</v>
      </c>
      <c r="D80" s="18">
        <v>134</v>
      </c>
      <c r="E80" s="16">
        <f t="shared" si="200"/>
        <v>0.40729483282674772</v>
      </c>
      <c r="F80" s="18">
        <v>57</v>
      </c>
      <c r="G80" s="16">
        <f t="shared" si="200"/>
        <v>0.17325227963525835</v>
      </c>
      <c r="H80" s="18">
        <v>66</v>
      </c>
      <c r="I80" s="16">
        <f t="shared" si="200"/>
        <v>0.20060790273556231</v>
      </c>
      <c r="J80" s="48">
        <v>46</v>
      </c>
      <c r="K80" s="16">
        <f t="shared" si="200"/>
        <v>0.1398176291793313</v>
      </c>
      <c r="L80" s="18">
        <v>26</v>
      </c>
      <c r="M80" s="16">
        <f t="shared" si="200"/>
        <v>7.9027355623100301E-2</v>
      </c>
      <c r="N80" s="18">
        <f t="shared" si="201"/>
        <v>257</v>
      </c>
      <c r="O80" s="16">
        <f t="shared" si="202"/>
        <v>0.78115501519756836</v>
      </c>
      <c r="P80" s="32">
        <f t="shared" si="203"/>
        <v>12</v>
      </c>
    </row>
    <row r="81" spans="1:18" ht="12.75" customHeight="1">
      <c r="A81" s="35" t="s">
        <v>22</v>
      </c>
      <c r="B81" s="17">
        <v>377</v>
      </c>
      <c r="C81" s="30">
        <f t="shared" si="199"/>
        <v>377</v>
      </c>
      <c r="D81" s="18">
        <v>124</v>
      </c>
      <c r="E81" s="16">
        <f t="shared" si="200"/>
        <v>0.32891246684350134</v>
      </c>
      <c r="F81" s="18">
        <v>81</v>
      </c>
      <c r="G81" s="16">
        <f t="shared" si="200"/>
        <v>0.21485411140583555</v>
      </c>
      <c r="H81" s="18">
        <v>104</v>
      </c>
      <c r="I81" s="16">
        <f t="shared" si="200"/>
        <v>0.27586206896551724</v>
      </c>
      <c r="J81" s="42">
        <v>63</v>
      </c>
      <c r="K81" s="16">
        <f t="shared" si="200"/>
        <v>0.16710875331564987</v>
      </c>
      <c r="L81" s="18">
        <v>5</v>
      </c>
      <c r="M81" s="16">
        <f t="shared" si="200"/>
        <v>1.3262599469496022E-2</v>
      </c>
      <c r="N81" s="18">
        <f t="shared" si="201"/>
        <v>309</v>
      </c>
      <c r="O81" s="16">
        <f t="shared" si="202"/>
        <v>0.81962864721485407</v>
      </c>
      <c r="P81" s="32">
        <f t="shared" si="203"/>
        <v>10</v>
      </c>
    </row>
    <row r="82" spans="1:18" ht="12.75" customHeight="1">
      <c r="A82" s="35" t="s">
        <v>23</v>
      </c>
      <c r="B82" s="17">
        <v>295</v>
      </c>
      <c r="C82" s="30">
        <f t="shared" si="199"/>
        <v>295</v>
      </c>
      <c r="D82" s="18">
        <v>99</v>
      </c>
      <c r="E82" s="16">
        <f t="shared" si="200"/>
        <v>0.33559322033898303</v>
      </c>
      <c r="F82" s="18">
        <v>94</v>
      </c>
      <c r="G82" s="16">
        <f t="shared" si="200"/>
        <v>0.31864406779661014</v>
      </c>
      <c r="H82" s="18">
        <v>73</v>
      </c>
      <c r="I82" s="16">
        <f t="shared" si="200"/>
        <v>0.24745762711864408</v>
      </c>
      <c r="J82" s="42">
        <v>23</v>
      </c>
      <c r="K82" s="16">
        <f t="shared" si="200"/>
        <v>7.796610169491526E-2</v>
      </c>
      <c r="L82" s="18">
        <v>6</v>
      </c>
      <c r="M82" s="16">
        <f t="shared" si="200"/>
        <v>2.0338983050847456E-2</v>
      </c>
      <c r="N82" s="18">
        <f t="shared" si="201"/>
        <v>266</v>
      </c>
      <c r="O82" s="16">
        <f t="shared" si="202"/>
        <v>0.90169491525423728</v>
      </c>
      <c r="P82" s="32">
        <f t="shared" si="203"/>
        <v>5</v>
      </c>
    </row>
    <row r="83" spans="1:18" ht="12.75" customHeight="1">
      <c r="A83" s="36" t="s">
        <v>24</v>
      </c>
      <c r="B83" s="17">
        <v>241</v>
      </c>
      <c r="C83" s="30">
        <f t="shared" si="199"/>
        <v>241</v>
      </c>
      <c r="D83" s="18">
        <v>126</v>
      </c>
      <c r="E83" s="16">
        <f t="shared" si="200"/>
        <v>0.52282157676348551</v>
      </c>
      <c r="F83" s="18">
        <v>63</v>
      </c>
      <c r="G83" s="16">
        <f t="shared" si="200"/>
        <v>0.26141078838174275</v>
      </c>
      <c r="H83" s="18">
        <v>35</v>
      </c>
      <c r="I83" s="16">
        <f t="shared" si="200"/>
        <v>0.14522821576763487</v>
      </c>
      <c r="J83" s="48">
        <v>16</v>
      </c>
      <c r="K83" s="16">
        <f t="shared" si="200"/>
        <v>6.6390041493775934E-2</v>
      </c>
      <c r="L83" s="18">
        <v>1</v>
      </c>
      <c r="M83" s="16">
        <f t="shared" si="200"/>
        <v>4.1493775933609959E-3</v>
      </c>
      <c r="N83" s="18">
        <f t="shared" si="201"/>
        <v>224</v>
      </c>
      <c r="O83" s="16">
        <f t="shared" si="202"/>
        <v>0.9294605809128631</v>
      </c>
      <c r="P83" s="32">
        <f t="shared" si="203"/>
        <v>4</v>
      </c>
      <c r="Q83" s="13"/>
      <c r="R83" s="10"/>
    </row>
    <row r="84" spans="1:18" ht="12.75" customHeight="1">
      <c r="A84" s="36" t="s">
        <v>25</v>
      </c>
      <c r="B84" s="17">
        <v>242</v>
      </c>
      <c r="C84" s="30">
        <f t="shared" si="199"/>
        <v>242</v>
      </c>
      <c r="D84" s="18">
        <v>60</v>
      </c>
      <c r="E84" s="16">
        <f t="shared" si="200"/>
        <v>0.24793388429752067</v>
      </c>
      <c r="F84" s="18">
        <v>90</v>
      </c>
      <c r="G84" s="16">
        <f t="shared" si="200"/>
        <v>0.37190082644628097</v>
      </c>
      <c r="H84" s="18">
        <v>58</v>
      </c>
      <c r="I84" s="16">
        <f t="shared" si="200"/>
        <v>0.23966942148760331</v>
      </c>
      <c r="J84" s="48">
        <v>27</v>
      </c>
      <c r="K84" s="16">
        <f t="shared" si="200"/>
        <v>0.1115702479338843</v>
      </c>
      <c r="L84" s="18">
        <v>7</v>
      </c>
      <c r="M84" s="16">
        <f t="shared" si="200"/>
        <v>2.8925619834710745E-2</v>
      </c>
      <c r="N84" s="18">
        <f t="shared" si="201"/>
        <v>208</v>
      </c>
      <c r="O84" s="16">
        <f t="shared" si="202"/>
        <v>0.85950413223140498</v>
      </c>
      <c r="P84" s="32">
        <f t="shared" si="203"/>
        <v>7</v>
      </c>
    </row>
    <row r="85" spans="1:18" ht="12.75" customHeight="1">
      <c r="A85" s="35" t="s">
        <v>26</v>
      </c>
      <c r="B85" s="17">
        <v>126</v>
      </c>
      <c r="C85" s="30">
        <f t="shared" si="199"/>
        <v>126</v>
      </c>
      <c r="D85" s="18">
        <v>19</v>
      </c>
      <c r="E85" s="16">
        <f t="shared" si="200"/>
        <v>0.15079365079365079</v>
      </c>
      <c r="F85" s="18">
        <v>25</v>
      </c>
      <c r="G85" s="16">
        <f t="shared" si="200"/>
        <v>0.1984126984126984</v>
      </c>
      <c r="H85" s="18">
        <v>29</v>
      </c>
      <c r="I85" s="16">
        <f t="shared" si="200"/>
        <v>0.23015873015873015</v>
      </c>
      <c r="J85" s="48">
        <v>31</v>
      </c>
      <c r="K85" s="16">
        <f t="shared" si="200"/>
        <v>0.24603174603174602</v>
      </c>
      <c r="L85" s="18">
        <v>22</v>
      </c>
      <c r="M85" s="16">
        <f t="shared" si="200"/>
        <v>0.17460317460317459</v>
      </c>
      <c r="N85" s="18">
        <f t="shared" si="201"/>
        <v>73</v>
      </c>
      <c r="O85" s="16">
        <f t="shared" si="202"/>
        <v>0.57936507936507942</v>
      </c>
      <c r="P85" s="32">
        <f t="shared" si="203"/>
        <v>14</v>
      </c>
    </row>
    <row r="86" spans="1:18" ht="12.75" customHeight="1">
      <c r="A86" s="35" t="s">
        <v>27</v>
      </c>
      <c r="B86" s="33">
        <v>149</v>
      </c>
      <c r="C86" s="30">
        <f t="shared" si="199"/>
        <v>149</v>
      </c>
      <c r="D86" s="18">
        <v>33</v>
      </c>
      <c r="E86" s="16">
        <f t="shared" si="200"/>
        <v>0.22147651006711411</v>
      </c>
      <c r="F86" s="18">
        <v>50</v>
      </c>
      <c r="G86" s="16">
        <f t="shared" si="200"/>
        <v>0.33557046979865773</v>
      </c>
      <c r="H86" s="18">
        <v>49</v>
      </c>
      <c r="I86" s="16">
        <f t="shared" si="200"/>
        <v>0.32885906040268459</v>
      </c>
      <c r="J86" s="41">
        <v>17</v>
      </c>
      <c r="K86" s="16">
        <f t="shared" si="200"/>
        <v>0.11409395973154363</v>
      </c>
      <c r="L86" s="18">
        <v>0</v>
      </c>
      <c r="M86" s="16">
        <f t="shared" si="200"/>
        <v>0</v>
      </c>
      <c r="N86" s="18">
        <f t="shared" si="201"/>
        <v>132</v>
      </c>
      <c r="O86" s="16">
        <f t="shared" si="202"/>
        <v>0.88590604026845643</v>
      </c>
      <c r="P86" s="32">
        <f t="shared" si="203"/>
        <v>6</v>
      </c>
    </row>
    <row r="87" spans="1:18" ht="12.75" customHeight="1">
      <c r="A87" s="35" t="s">
        <v>28</v>
      </c>
      <c r="B87" s="54">
        <f>D87+F87+H87+J87+L87</f>
        <v>75</v>
      </c>
      <c r="C87" s="30">
        <f t="shared" si="199"/>
        <v>75</v>
      </c>
      <c r="D87" s="18">
        <v>7</v>
      </c>
      <c r="E87" s="16">
        <f t="shared" si="200"/>
        <v>9.3333333333333338E-2</v>
      </c>
      <c r="F87" s="18">
        <v>13</v>
      </c>
      <c r="G87" s="16">
        <f t="shared" si="200"/>
        <v>0.17333333333333334</v>
      </c>
      <c r="H87" s="18">
        <v>35</v>
      </c>
      <c r="I87" s="16">
        <f t="shared" si="200"/>
        <v>0.46666666666666667</v>
      </c>
      <c r="J87" s="48">
        <v>10</v>
      </c>
      <c r="K87" s="16">
        <f t="shared" si="200"/>
        <v>0.13333333333333333</v>
      </c>
      <c r="L87" s="18">
        <v>10</v>
      </c>
      <c r="M87" s="16">
        <f t="shared" si="200"/>
        <v>0.13333333333333333</v>
      </c>
      <c r="N87" s="18">
        <f t="shared" si="201"/>
        <v>55</v>
      </c>
      <c r="O87" s="16">
        <f t="shared" si="202"/>
        <v>0.73333333333333328</v>
      </c>
      <c r="P87" s="32">
        <f t="shared" si="203"/>
        <v>13</v>
      </c>
    </row>
    <row r="88" spans="1:18" ht="12.75" customHeight="1">
      <c r="A88" s="35" t="s">
        <v>29</v>
      </c>
      <c r="B88" s="17">
        <v>131</v>
      </c>
      <c r="C88" s="30">
        <v>131</v>
      </c>
      <c r="D88" s="18">
        <v>30</v>
      </c>
      <c r="E88" s="16">
        <f t="shared" si="200"/>
        <v>0.22900763358778625</v>
      </c>
      <c r="F88" s="18">
        <v>39</v>
      </c>
      <c r="G88" s="16">
        <f t="shared" si="200"/>
        <v>0.29770992366412213</v>
      </c>
      <c r="H88" s="18">
        <v>40</v>
      </c>
      <c r="I88" s="16">
        <f t="shared" si="200"/>
        <v>0.30534351145038169</v>
      </c>
      <c r="J88" s="48">
        <v>19</v>
      </c>
      <c r="K88" s="16">
        <f t="shared" si="200"/>
        <v>0.14503816793893129</v>
      </c>
      <c r="L88" s="18">
        <v>3</v>
      </c>
      <c r="M88" s="16">
        <f t="shared" si="200"/>
        <v>2.2900763358778626E-2</v>
      </c>
      <c r="N88" s="18">
        <f t="shared" si="201"/>
        <v>109</v>
      </c>
      <c r="O88" s="16">
        <f t="shared" si="202"/>
        <v>0.83206106870229013</v>
      </c>
      <c r="P88" s="32">
        <f t="shared" si="203"/>
        <v>9</v>
      </c>
    </row>
    <row r="89" spans="1:18" ht="12.75" customHeight="1">
      <c r="A89" s="35" t="s">
        <v>30</v>
      </c>
      <c r="B89" s="17">
        <v>311</v>
      </c>
      <c r="C89" s="30">
        <f t="shared" si="199"/>
        <v>311</v>
      </c>
      <c r="D89" s="18">
        <v>175</v>
      </c>
      <c r="E89" s="16">
        <f t="shared" si="200"/>
        <v>0.56270096463022512</v>
      </c>
      <c r="F89" s="18">
        <v>66</v>
      </c>
      <c r="G89" s="16">
        <f t="shared" si="200"/>
        <v>0.21221864951768488</v>
      </c>
      <c r="H89" s="18">
        <v>51</v>
      </c>
      <c r="I89" s="16">
        <f t="shared" si="200"/>
        <v>0.16398713826366559</v>
      </c>
      <c r="J89" s="18">
        <v>15</v>
      </c>
      <c r="K89" s="16">
        <f t="shared" si="200"/>
        <v>4.8231511254019289E-2</v>
      </c>
      <c r="L89" s="18">
        <v>4</v>
      </c>
      <c r="M89" s="16">
        <f t="shared" si="200"/>
        <v>1.2861736334405145E-2</v>
      </c>
      <c r="N89" s="18">
        <f t="shared" si="201"/>
        <v>292</v>
      </c>
      <c r="O89" s="16">
        <f t="shared" si="202"/>
        <v>0.93890675241157562</v>
      </c>
      <c r="P89" s="32">
        <f t="shared" si="203"/>
        <v>3</v>
      </c>
    </row>
    <row r="90" spans="1:18" ht="12.75" customHeight="1">
      <c r="A90" s="35" t="s">
        <v>31</v>
      </c>
      <c r="B90" s="17">
        <v>85</v>
      </c>
      <c r="C90" s="30">
        <f t="shared" si="199"/>
        <v>85</v>
      </c>
      <c r="D90" s="18">
        <v>18</v>
      </c>
      <c r="E90" s="16">
        <f t="shared" si="200"/>
        <v>0.21176470588235294</v>
      </c>
      <c r="F90" s="18">
        <v>26</v>
      </c>
      <c r="G90" s="16">
        <f t="shared" si="200"/>
        <v>0.30588235294117649</v>
      </c>
      <c r="H90" s="18">
        <v>28</v>
      </c>
      <c r="I90" s="16">
        <f t="shared" si="200"/>
        <v>0.32941176470588235</v>
      </c>
      <c r="J90" s="42">
        <v>12</v>
      </c>
      <c r="K90" s="16">
        <f t="shared" si="200"/>
        <v>0.14117647058823529</v>
      </c>
      <c r="L90" s="18">
        <v>1</v>
      </c>
      <c r="M90" s="16">
        <f t="shared" si="200"/>
        <v>1.1764705882352941E-2</v>
      </c>
      <c r="N90" s="18">
        <f t="shared" si="201"/>
        <v>72</v>
      </c>
      <c r="O90" s="16">
        <f t="shared" si="202"/>
        <v>0.84705882352941175</v>
      </c>
      <c r="P90" s="32">
        <f t="shared" si="203"/>
        <v>8</v>
      </c>
    </row>
    <row r="91" spans="1:18" ht="12.75" customHeight="1">
      <c r="A91" s="35" t="s">
        <v>32</v>
      </c>
      <c r="B91" s="33">
        <v>39</v>
      </c>
      <c r="C91" s="30">
        <f t="shared" si="199"/>
        <v>39</v>
      </c>
      <c r="D91" s="18">
        <v>9</v>
      </c>
      <c r="E91" s="16">
        <f t="shared" si="200"/>
        <v>0.23076923076923078</v>
      </c>
      <c r="F91" s="18">
        <v>8</v>
      </c>
      <c r="G91" s="16">
        <f t="shared" si="200"/>
        <v>0.20512820512820512</v>
      </c>
      <c r="H91" s="18">
        <v>14</v>
      </c>
      <c r="I91" s="16">
        <f t="shared" si="200"/>
        <v>0.35897435897435898</v>
      </c>
      <c r="J91" s="41">
        <v>8</v>
      </c>
      <c r="K91" s="16">
        <f t="shared" si="200"/>
        <v>0.20512820512820512</v>
      </c>
      <c r="L91" s="18">
        <v>0</v>
      </c>
      <c r="M91" s="16">
        <f t="shared" si="200"/>
        <v>0</v>
      </c>
      <c r="N91" s="18">
        <f t="shared" si="201"/>
        <v>31</v>
      </c>
      <c r="O91" s="16">
        <f t="shared" si="202"/>
        <v>0.79487179487179482</v>
      </c>
      <c r="P91" s="32">
        <f t="shared" si="203"/>
        <v>11</v>
      </c>
    </row>
    <row r="92" spans="1:18" s="46" customFormat="1" ht="12.75" customHeight="1">
      <c r="A92" s="29" t="s">
        <v>35</v>
      </c>
      <c r="B92" s="29">
        <f>SUM(B78:B91)</f>
        <v>3365</v>
      </c>
      <c r="C92" s="34">
        <f t="shared" si="199"/>
        <v>3365</v>
      </c>
      <c r="D92" s="29">
        <f>SUM(D78:D91)</f>
        <v>1324</v>
      </c>
      <c r="E92" s="31">
        <f t="shared" si="200"/>
        <v>0.39346210995542347</v>
      </c>
      <c r="F92" s="29">
        <f>SUM(F78:F91)</f>
        <v>871</v>
      </c>
      <c r="G92" s="31">
        <f t="shared" si="200"/>
        <v>0.25884101040118873</v>
      </c>
      <c r="H92" s="29">
        <f>SUM(H78:H91)</f>
        <v>750</v>
      </c>
      <c r="I92" s="31">
        <f t="shared" si="200"/>
        <v>0.22288261515601784</v>
      </c>
      <c r="J92" s="43">
        <f>SUM(J78:J91)</f>
        <v>330</v>
      </c>
      <c r="K92" s="31">
        <f t="shared" si="200"/>
        <v>9.8068350668647844E-2</v>
      </c>
      <c r="L92" s="29">
        <f>SUM(L78:L91)</f>
        <v>90</v>
      </c>
      <c r="M92" s="31">
        <f t="shared" si="200"/>
        <v>2.6745913818722138E-2</v>
      </c>
      <c r="N92" s="20">
        <f>SUM(D92,F92,H92)</f>
        <v>2945</v>
      </c>
      <c r="O92" s="31">
        <f>N92/$C92</f>
        <v>0.87518573551263001</v>
      </c>
      <c r="P92" s="37"/>
    </row>
    <row r="93" spans="1:18" ht="12.75" customHeight="1">
      <c r="A93" s="35" t="s">
        <v>19</v>
      </c>
      <c r="B93" s="17">
        <v>515</v>
      </c>
      <c r="C93" s="30">
        <f t="shared" si="199"/>
        <v>515</v>
      </c>
      <c r="D93" s="18">
        <v>275</v>
      </c>
      <c r="E93" s="16">
        <f t="shared" si="200"/>
        <v>0.53398058252427183</v>
      </c>
      <c r="F93" s="18">
        <v>138</v>
      </c>
      <c r="G93" s="16">
        <f t="shared" si="200"/>
        <v>0.26796116504854367</v>
      </c>
      <c r="H93" s="18">
        <v>84</v>
      </c>
      <c r="I93" s="16">
        <f t="shared" si="200"/>
        <v>0.16310679611650486</v>
      </c>
      <c r="J93" s="48">
        <v>18</v>
      </c>
      <c r="K93" s="16">
        <f t="shared" si="200"/>
        <v>3.4951456310679613E-2</v>
      </c>
      <c r="L93" s="18">
        <v>0</v>
      </c>
      <c r="M93" s="16">
        <f t="shared" si="200"/>
        <v>0</v>
      </c>
      <c r="N93" s="18">
        <f t="shared" ref="N93:N107" si="204">SUM(D93,F93,H93)</f>
        <v>497</v>
      </c>
      <c r="O93" s="16">
        <f t="shared" ref="O93:O107" si="205">N93/$C93</f>
        <v>0.96504854368932036</v>
      </c>
      <c r="P93" s="32">
        <f>RANK(O93,O$93:O$106,0)</f>
        <v>3</v>
      </c>
    </row>
    <row r="94" spans="1:18" ht="12.75" customHeight="1">
      <c r="A94" s="35" t="s">
        <v>20</v>
      </c>
      <c r="B94" s="33">
        <v>434</v>
      </c>
      <c r="C94" s="30">
        <f t="shared" si="199"/>
        <v>434</v>
      </c>
      <c r="D94" s="18">
        <v>180</v>
      </c>
      <c r="E94" s="16">
        <f t="shared" si="200"/>
        <v>0.41474654377880182</v>
      </c>
      <c r="F94" s="18">
        <v>145</v>
      </c>
      <c r="G94" s="16">
        <f t="shared" si="200"/>
        <v>0.33410138248847926</v>
      </c>
      <c r="H94" s="18">
        <v>89</v>
      </c>
      <c r="I94" s="16">
        <f t="shared" si="200"/>
        <v>0.20506912442396313</v>
      </c>
      <c r="J94" s="41">
        <v>20</v>
      </c>
      <c r="K94" s="16">
        <f t="shared" si="200"/>
        <v>4.6082949308755762E-2</v>
      </c>
      <c r="L94" s="18">
        <v>0</v>
      </c>
      <c r="M94" s="16">
        <f t="shared" si="200"/>
        <v>0</v>
      </c>
      <c r="N94" s="18">
        <f t="shared" si="204"/>
        <v>414</v>
      </c>
      <c r="O94" s="16">
        <f t="shared" si="205"/>
        <v>0.95391705069124422</v>
      </c>
      <c r="P94" s="32">
        <f t="shared" ref="P94:P106" si="206">RANK(O94,O$93:O$106,0)</f>
        <v>4</v>
      </c>
    </row>
    <row r="95" spans="1:18" ht="12.75" customHeight="1">
      <c r="A95" s="35" t="s">
        <v>21</v>
      </c>
      <c r="B95" s="17">
        <v>235</v>
      </c>
      <c r="C95" s="30">
        <f t="shared" si="199"/>
        <v>235</v>
      </c>
      <c r="D95" s="18">
        <v>81</v>
      </c>
      <c r="E95" s="16">
        <f t="shared" si="200"/>
        <v>0.34468085106382979</v>
      </c>
      <c r="F95" s="18">
        <v>74</v>
      </c>
      <c r="G95" s="16">
        <f t="shared" si="200"/>
        <v>0.31489361702127661</v>
      </c>
      <c r="H95" s="18">
        <v>45</v>
      </c>
      <c r="I95" s="16">
        <f t="shared" si="200"/>
        <v>0.19148936170212766</v>
      </c>
      <c r="J95" s="48">
        <v>33</v>
      </c>
      <c r="K95" s="16">
        <f t="shared" si="200"/>
        <v>0.14042553191489363</v>
      </c>
      <c r="L95" s="18">
        <v>2</v>
      </c>
      <c r="M95" s="16">
        <f t="shared" si="200"/>
        <v>8.5106382978723406E-3</v>
      </c>
      <c r="N95" s="18">
        <f t="shared" si="204"/>
        <v>200</v>
      </c>
      <c r="O95" s="16">
        <f t="shared" si="205"/>
        <v>0.85106382978723405</v>
      </c>
      <c r="P95" s="32">
        <f t="shared" si="206"/>
        <v>12</v>
      </c>
    </row>
    <row r="96" spans="1:18" ht="12.75" customHeight="1">
      <c r="A96" s="35" t="s">
        <v>22</v>
      </c>
      <c r="B96" s="17">
        <v>276</v>
      </c>
      <c r="C96" s="30">
        <f t="shared" si="199"/>
        <v>276</v>
      </c>
      <c r="D96" s="18">
        <v>92</v>
      </c>
      <c r="E96" s="16">
        <f t="shared" si="200"/>
        <v>0.33333333333333331</v>
      </c>
      <c r="F96" s="18">
        <v>69</v>
      </c>
      <c r="G96" s="16">
        <f t="shared" si="200"/>
        <v>0.25</v>
      </c>
      <c r="H96" s="18">
        <v>74</v>
      </c>
      <c r="I96" s="16">
        <f t="shared" si="200"/>
        <v>0.26811594202898553</v>
      </c>
      <c r="J96" s="42">
        <v>41</v>
      </c>
      <c r="K96" s="16">
        <f t="shared" si="200"/>
        <v>0.14855072463768115</v>
      </c>
      <c r="L96" s="18"/>
      <c r="M96" s="16">
        <f t="shared" si="200"/>
        <v>0</v>
      </c>
      <c r="N96" s="18">
        <f t="shared" si="204"/>
        <v>235</v>
      </c>
      <c r="O96" s="16">
        <f t="shared" si="205"/>
        <v>0.85144927536231885</v>
      </c>
      <c r="P96" s="32">
        <f t="shared" si="206"/>
        <v>11</v>
      </c>
    </row>
    <row r="97" spans="1:16" ht="12.75" customHeight="1">
      <c r="A97" s="35" t="s">
        <v>23</v>
      </c>
      <c r="B97" s="17">
        <v>213</v>
      </c>
      <c r="C97" s="30">
        <f t="shared" si="199"/>
        <v>213</v>
      </c>
      <c r="D97" s="18">
        <v>81</v>
      </c>
      <c r="E97" s="16">
        <f t="shared" si="200"/>
        <v>0.38028169014084506</v>
      </c>
      <c r="F97" s="18">
        <v>65</v>
      </c>
      <c r="G97" s="16">
        <f t="shared" si="200"/>
        <v>0.30516431924882631</v>
      </c>
      <c r="H97" s="18">
        <v>53</v>
      </c>
      <c r="I97" s="16">
        <f t="shared" si="200"/>
        <v>0.24882629107981222</v>
      </c>
      <c r="J97" s="42">
        <v>13</v>
      </c>
      <c r="K97" s="16">
        <f t="shared" si="200"/>
        <v>6.1032863849765258E-2</v>
      </c>
      <c r="L97" s="18">
        <v>1</v>
      </c>
      <c r="M97" s="16">
        <f t="shared" si="200"/>
        <v>4.6948356807511738E-3</v>
      </c>
      <c r="N97" s="18">
        <f t="shared" si="204"/>
        <v>199</v>
      </c>
      <c r="O97" s="16">
        <f t="shared" si="205"/>
        <v>0.93427230046948362</v>
      </c>
      <c r="P97" s="32">
        <f t="shared" si="206"/>
        <v>7</v>
      </c>
    </row>
    <row r="98" spans="1:16" ht="12.75" customHeight="1">
      <c r="A98" s="36" t="s">
        <v>24</v>
      </c>
      <c r="B98" s="17">
        <v>175</v>
      </c>
      <c r="C98" s="30">
        <f t="shared" si="199"/>
        <v>175</v>
      </c>
      <c r="D98" s="18">
        <v>62</v>
      </c>
      <c r="E98" s="16">
        <f t="shared" si="200"/>
        <v>0.35428571428571426</v>
      </c>
      <c r="F98" s="18">
        <v>60</v>
      </c>
      <c r="G98" s="16">
        <f t="shared" si="200"/>
        <v>0.34285714285714286</v>
      </c>
      <c r="H98" s="18">
        <v>51</v>
      </c>
      <c r="I98" s="16">
        <f t="shared" si="200"/>
        <v>0.29142857142857143</v>
      </c>
      <c r="J98" s="48">
        <v>2</v>
      </c>
      <c r="K98" s="16">
        <f t="shared" si="200"/>
        <v>1.1428571428571429E-2</v>
      </c>
      <c r="L98" s="18"/>
      <c r="M98" s="16">
        <f t="shared" si="200"/>
        <v>0</v>
      </c>
      <c r="N98" s="18">
        <f t="shared" si="204"/>
        <v>173</v>
      </c>
      <c r="O98" s="16">
        <f t="shared" si="205"/>
        <v>0.98857142857142855</v>
      </c>
      <c r="P98" s="32">
        <f t="shared" si="206"/>
        <v>2</v>
      </c>
    </row>
    <row r="99" spans="1:16" ht="12.75" customHeight="1">
      <c r="A99" s="36" t="s">
        <v>25</v>
      </c>
      <c r="B99" s="17">
        <v>200</v>
      </c>
      <c r="C99" s="30">
        <f t="shared" si="199"/>
        <v>200</v>
      </c>
      <c r="D99" s="18">
        <v>53</v>
      </c>
      <c r="E99" s="16">
        <f t="shared" si="200"/>
        <v>0.26500000000000001</v>
      </c>
      <c r="F99" s="18">
        <v>60</v>
      </c>
      <c r="G99" s="16">
        <f t="shared" si="200"/>
        <v>0.3</v>
      </c>
      <c r="H99" s="18">
        <v>68</v>
      </c>
      <c r="I99" s="16">
        <f t="shared" si="200"/>
        <v>0.34</v>
      </c>
      <c r="J99" s="48">
        <v>19</v>
      </c>
      <c r="K99" s="16">
        <f t="shared" si="200"/>
        <v>9.5000000000000001E-2</v>
      </c>
      <c r="L99" s="18"/>
      <c r="M99" s="16">
        <f t="shared" si="200"/>
        <v>0</v>
      </c>
      <c r="N99" s="18">
        <f t="shared" si="204"/>
        <v>181</v>
      </c>
      <c r="O99" s="16">
        <f t="shared" si="205"/>
        <v>0.90500000000000003</v>
      </c>
      <c r="P99" s="32">
        <f t="shared" si="206"/>
        <v>8</v>
      </c>
    </row>
    <row r="100" spans="1:16" ht="12.75" customHeight="1">
      <c r="A100" s="35" t="s">
        <v>26</v>
      </c>
      <c r="B100" s="17">
        <v>90</v>
      </c>
      <c r="C100" s="30">
        <f t="shared" si="199"/>
        <v>90</v>
      </c>
      <c r="D100" s="18">
        <v>17</v>
      </c>
      <c r="E100" s="16">
        <f t="shared" si="200"/>
        <v>0.18888888888888888</v>
      </c>
      <c r="F100" s="18">
        <v>17</v>
      </c>
      <c r="G100" s="16">
        <f t="shared" si="200"/>
        <v>0.18888888888888888</v>
      </c>
      <c r="H100" s="18">
        <v>25</v>
      </c>
      <c r="I100" s="16">
        <f t="shared" si="200"/>
        <v>0.27777777777777779</v>
      </c>
      <c r="J100" s="48">
        <v>28</v>
      </c>
      <c r="K100" s="16">
        <f t="shared" si="200"/>
        <v>0.31111111111111112</v>
      </c>
      <c r="L100" s="18">
        <v>3</v>
      </c>
      <c r="M100" s="16">
        <f t="shared" si="200"/>
        <v>3.3333333333333333E-2</v>
      </c>
      <c r="N100" s="18">
        <f t="shared" si="204"/>
        <v>59</v>
      </c>
      <c r="O100" s="16">
        <f t="shared" si="205"/>
        <v>0.65555555555555556</v>
      </c>
      <c r="P100" s="32">
        <f t="shared" si="206"/>
        <v>14</v>
      </c>
    </row>
    <row r="101" spans="1:16" ht="12.75" customHeight="1">
      <c r="A101" s="35" t="s">
        <v>27</v>
      </c>
      <c r="B101" s="33">
        <v>95</v>
      </c>
      <c r="C101" s="30">
        <f t="shared" si="199"/>
        <v>95</v>
      </c>
      <c r="D101" s="18">
        <v>21</v>
      </c>
      <c r="E101" s="16">
        <f t="shared" si="200"/>
        <v>0.22105263157894736</v>
      </c>
      <c r="F101" s="18">
        <v>31</v>
      </c>
      <c r="G101" s="16">
        <f t="shared" si="200"/>
        <v>0.32631578947368423</v>
      </c>
      <c r="H101" s="18">
        <v>38</v>
      </c>
      <c r="I101" s="16">
        <f t="shared" si="200"/>
        <v>0.4</v>
      </c>
      <c r="J101" s="41">
        <v>5</v>
      </c>
      <c r="K101" s="16">
        <f t="shared" si="200"/>
        <v>5.2631578947368418E-2</v>
      </c>
      <c r="L101" s="18">
        <v>0</v>
      </c>
      <c r="M101" s="16">
        <f t="shared" si="200"/>
        <v>0</v>
      </c>
      <c r="N101" s="18">
        <f t="shared" si="204"/>
        <v>90</v>
      </c>
      <c r="O101" s="16">
        <f t="shared" si="205"/>
        <v>0.94736842105263153</v>
      </c>
      <c r="P101" s="32">
        <f t="shared" si="206"/>
        <v>6</v>
      </c>
    </row>
    <row r="102" spans="1:16" ht="12.75" customHeight="1">
      <c r="A102" s="35" t="s">
        <v>28</v>
      </c>
      <c r="B102" s="54">
        <f>D102+F102+H102+J102+L102</f>
        <v>41</v>
      </c>
      <c r="C102" s="30">
        <f t="shared" si="199"/>
        <v>41</v>
      </c>
      <c r="D102" s="18">
        <v>1</v>
      </c>
      <c r="E102" s="16">
        <f t="shared" si="200"/>
        <v>2.4390243902439025E-2</v>
      </c>
      <c r="F102" s="18">
        <v>9</v>
      </c>
      <c r="G102" s="16">
        <f t="shared" si="200"/>
        <v>0.21951219512195122</v>
      </c>
      <c r="H102" s="18">
        <v>24</v>
      </c>
      <c r="I102" s="16">
        <f t="shared" si="200"/>
        <v>0.58536585365853655</v>
      </c>
      <c r="J102" s="48">
        <v>7</v>
      </c>
      <c r="K102" s="16">
        <f t="shared" si="200"/>
        <v>0.17073170731707318</v>
      </c>
      <c r="L102" s="18">
        <v>0</v>
      </c>
      <c r="M102" s="16">
        <f t="shared" si="200"/>
        <v>0</v>
      </c>
      <c r="N102" s="18">
        <f t="shared" si="204"/>
        <v>34</v>
      </c>
      <c r="O102" s="16">
        <f t="shared" si="205"/>
        <v>0.82926829268292679</v>
      </c>
      <c r="P102" s="32">
        <f t="shared" si="206"/>
        <v>13</v>
      </c>
    </row>
    <row r="103" spans="1:16" ht="12.75" customHeight="1">
      <c r="A103" s="35" t="s">
        <v>29</v>
      </c>
      <c r="B103" s="17">
        <v>95</v>
      </c>
      <c r="C103" s="30">
        <v>95</v>
      </c>
      <c r="D103" s="18">
        <v>30</v>
      </c>
      <c r="E103" s="16">
        <f t="shared" si="200"/>
        <v>0.31578947368421051</v>
      </c>
      <c r="F103" s="18">
        <v>38</v>
      </c>
      <c r="G103" s="16">
        <f t="shared" si="200"/>
        <v>0.4</v>
      </c>
      <c r="H103" s="18">
        <v>26</v>
      </c>
      <c r="I103" s="16">
        <f t="shared" si="200"/>
        <v>0.27368421052631581</v>
      </c>
      <c r="J103" s="48">
        <v>1</v>
      </c>
      <c r="K103" s="16">
        <f t="shared" si="200"/>
        <v>1.0526315789473684E-2</v>
      </c>
      <c r="L103" s="18"/>
      <c r="M103" s="16">
        <f t="shared" si="200"/>
        <v>0</v>
      </c>
      <c r="N103" s="18">
        <f t="shared" si="204"/>
        <v>94</v>
      </c>
      <c r="O103" s="16">
        <f t="shared" si="205"/>
        <v>0.98947368421052628</v>
      </c>
      <c r="P103" s="32">
        <f t="shared" si="206"/>
        <v>1</v>
      </c>
    </row>
    <row r="104" spans="1:16" ht="12.75" customHeight="1">
      <c r="A104" s="35" t="s">
        <v>30</v>
      </c>
      <c r="B104" s="17">
        <v>209</v>
      </c>
      <c r="C104" s="30">
        <f t="shared" si="199"/>
        <v>209</v>
      </c>
      <c r="D104" s="18">
        <v>89</v>
      </c>
      <c r="E104" s="16">
        <f t="shared" si="200"/>
        <v>0.42583732057416268</v>
      </c>
      <c r="F104" s="18">
        <v>64</v>
      </c>
      <c r="G104" s="16">
        <f t="shared" si="200"/>
        <v>0.30622009569377989</v>
      </c>
      <c r="H104" s="18">
        <v>46</v>
      </c>
      <c r="I104" s="16">
        <f t="shared" si="200"/>
        <v>0.22009569377990432</v>
      </c>
      <c r="J104" s="18">
        <v>9</v>
      </c>
      <c r="K104" s="16">
        <f t="shared" si="200"/>
        <v>4.3062200956937802E-2</v>
      </c>
      <c r="L104" s="18">
        <v>1</v>
      </c>
      <c r="M104" s="16">
        <f t="shared" si="200"/>
        <v>4.7846889952153108E-3</v>
      </c>
      <c r="N104" s="18">
        <f t="shared" si="204"/>
        <v>199</v>
      </c>
      <c r="O104" s="16">
        <f t="shared" si="205"/>
        <v>0.95215311004784686</v>
      </c>
      <c r="P104" s="32">
        <f t="shared" si="206"/>
        <v>5</v>
      </c>
    </row>
    <row r="105" spans="1:16" ht="12.75" customHeight="1">
      <c r="A105" s="35" t="s">
        <v>31</v>
      </c>
      <c r="B105" s="17">
        <v>115</v>
      </c>
      <c r="C105" s="30">
        <f t="shared" si="199"/>
        <v>115</v>
      </c>
      <c r="D105" s="18">
        <v>18</v>
      </c>
      <c r="E105" s="16">
        <f t="shared" si="200"/>
        <v>0.15652173913043479</v>
      </c>
      <c r="F105" s="18">
        <v>43</v>
      </c>
      <c r="G105" s="16">
        <f t="shared" si="200"/>
        <v>0.37391304347826088</v>
      </c>
      <c r="H105" s="18">
        <v>39</v>
      </c>
      <c r="I105" s="16">
        <f t="shared" si="200"/>
        <v>0.33913043478260868</v>
      </c>
      <c r="J105" s="42">
        <v>15</v>
      </c>
      <c r="K105" s="16">
        <f t="shared" si="200"/>
        <v>0.13043478260869565</v>
      </c>
      <c r="L105" s="18"/>
      <c r="M105" s="16">
        <f t="shared" si="200"/>
        <v>0</v>
      </c>
      <c r="N105" s="18">
        <f t="shared" si="204"/>
        <v>100</v>
      </c>
      <c r="O105" s="16">
        <f t="shared" si="205"/>
        <v>0.86956521739130432</v>
      </c>
      <c r="P105" s="32">
        <f t="shared" si="206"/>
        <v>10</v>
      </c>
    </row>
    <row r="106" spans="1:16" ht="12.75" customHeight="1">
      <c r="A106" s="35" t="s">
        <v>32</v>
      </c>
      <c r="B106" s="33">
        <v>56</v>
      </c>
      <c r="C106" s="30">
        <f t="shared" si="199"/>
        <v>56</v>
      </c>
      <c r="D106" s="18">
        <v>6</v>
      </c>
      <c r="E106" s="16">
        <f t="shared" si="200"/>
        <v>0.10714285714285714</v>
      </c>
      <c r="F106" s="18">
        <v>19</v>
      </c>
      <c r="G106" s="16">
        <f t="shared" si="200"/>
        <v>0.3392857142857143</v>
      </c>
      <c r="H106" s="18">
        <v>24</v>
      </c>
      <c r="I106" s="16">
        <f t="shared" si="200"/>
        <v>0.42857142857142855</v>
      </c>
      <c r="J106" s="41">
        <v>7</v>
      </c>
      <c r="K106" s="16">
        <f t="shared" si="200"/>
        <v>0.125</v>
      </c>
      <c r="L106" s="18">
        <v>0</v>
      </c>
      <c r="M106" s="16">
        <f t="shared" si="200"/>
        <v>0</v>
      </c>
      <c r="N106" s="18">
        <f t="shared" si="204"/>
        <v>49</v>
      </c>
      <c r="O106" s="16">
        <f t="shared" si="205"/>
        <v>0.875</v>
      </c>
      <c r="P106" s="32">
        <f t="shared" si="206"/>
        <v>9</v>
      </c>
    </row>
    <row r="107" spans="1:16" s="46" customFormat="1" ht="12.75" customHeight="1">
      <c r="A107" s="29" t="s">
        <v>36</v>
      </c>
      <c r="B107" s="29">
        <f>SUM(B93:B106)</f>
        <v>2749</v>
      </c>
      <c r="C107" s="34">
        <f t="shared" ref="C107" si="207">SUM(D107,F107,H107,J107,L107)</f>
        <v>2749</v>
      </c>
      <c r="D107" s="29">
        <f>SUM(D93:D106)</f>
        <v>1006</v>
      </c>
      <c r="E107" s="31">
        <f t="shared" si="200"/>
        <v>0.36595125500181885</v>
      </c>
      <c r="F107" s="29">
        <f>SUM(F93:F106)</f>
        <v>832</v>
      </c>
      <c r="G107" s="31">
        <f t="shared" si="200"/>
        <v>0.3026555110949436</v>
      </c>
      <c r="H107" s="29">
        <f>SUM(H93:H106)</f>
        <v>686</v>
      </c>
      <c r="I107" s="31">
        <f t="shared" si="200"/>
        <v>0.2495452891960713</v>
      </c>
      <c r="J107" s="43">
        <f>SUM(J93:J106)</f>
        <v>218</v>
      </c>
      <c r="K107" s="31">
        <f t="shared" si="200"/>
        <v>7.9301564205165515E-2</v>
      </c>
      <c r="L107" s="29">
        <f>SUM(L93:L106)</f>
        <v>7</v>
      </c>
      <c r="M107" s="31">
        <f t="shared" si="200"/>
        <v>2.5463805020007274E-3</v>
      </c>
      <c r="N107" s="20">
        <f t="shared" si="204"/>
        <v>2524</v>
      </c>
      <c r="O107" s="31">
        <f t="shared" si="205"/>
        <v>0.91815205529283372</v>
      </c>
      <c r="P107" s="37"/>
    </row>
    <row r="108" spans="1:16" s="46" customFormat="1" ht="13.5" customHeight="1">
      <c r="A108" s="20" t="s">
        <v>1</v>
      </c>
      <c r="B108" s="29">
        <f>B92+B107</f>
        <v>6114</v>
      </c>
      <c r="C108" s="29">
        <f>C92+C107</f>
        <v>6114</v>
      </c>
      <c r="D108" s="29">
        <f>D92+D107</f>
        <v>2330</v>
      </c>
      <c r="E108" s="31">
        <f t="shared" si="200"/>
        <v>0.38109257441936539</v>
      </c>
      <c r="F108" s="29">
        <f>F92+F107</f>
        <v>1703</v>
      </c>
      <c r="G108" s="31">
        <f t="shared" si="200"/>
        <v>0.27854105332024859</v>
      </c>
      <c r="H108" s="29">
        <f>H92+H107</f>
        <v>1436</v>
      </c>
      <c r="I108" s="31">
        <f t="shared" si="200"/>
        <v>0.23487078835459602</v>
      </c>
      <c r="J108" s="43">
        <f>J92+J107</f>
        <v>548</v>
      </c>
      <c r="K108" s="31">
        <f t="shared" si="200"/>
        <v>8.9630356558717691E-2</v>
      </c>
      <c r="L108" s="29">
        <f>L92+L107</f>
        <v>97</v>
      </c>
      <c r="M108" s="31">
        <f t="shared" si="200"/>
        <v>1.5865227347072294E-2</v>
      </c>
      <c r="N108" s="29">
        <f>N92+N107</f>
        <v>5469</v>
      </c>
      <c r="O108" s="31">
        <f>N108/$C108</f>
        <v>0.89450441609421005</v>
      </c>
      <c r="P108" s="20"/>
    </row>
  </sheetData>
  <mergeCells count="27">
    <mergeCell ref="J76:K76"/>
    <mergeCell ref="L76:M76"/>
    <mergeCell ref="N76:P76"/>
    <mergeCell ref="A76:A77"/>
    <mergeCell ref="B76:B77"/>
    <mergeCell ref="C76:C77"/>
    <mergeCell ref="D76:E76"/>
    <mergeCell ref="F76:G76"/>
    <mergeCell ref="H76:I76"/>
    <mergeCell ref="L40:M40"/>
    <mergeCell ref="N40:P40"/>
    <mergeCell ref="J4:K4"/>
    <mergeCell ref="L4:M4"/>
    <mergeCell ref="N4:P4"/>
    <mergeCell ref="H40:I40"/>
    <mergeCell ref="J40:K40"/>
    <mergeCell ref="A4:A5"/>
    <mergeCell ref="B4:B5"/>
    <mergeCell ref="C4:C5"/>
    <mergeCell ref="D4:E4"/>
    <mergeCell ref="F4:G4"/>
    <mergeCell ref="H4:I4"/>
    <mergeCell ref="A40:A41"/>
    <mergeCell ref="B40:B41"/>
    <mergeCell ref="C40:C41"/>
    <mergeCell ref="D40:E40"/>
    <mergeCell ref="F40:G40"/>
  </mergeCells>
  <pageMargins left="0.44" right="0.33" top="1" bottom="0.9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99"/>
  <sheetViews>
    <sheetView workbookViewId="0">
      <selection activeCell="A198" sqref="A198:XFD199"/>
    </sheetView>
  </sheetViews>
  <sheetFormatPr defaultRowHeight="12.75"/>
  <cols>
    <col min="1" max="1" width="11.42578125" style="6" customWidth="1"/>
    <col min="2" max="2" width="8.28515625" style="6" customWidth="1"/>
    <col min="3" max="3" width="9.140625" style="6" customWidth="1"/>
    <col min="4" max="14" width="8.5703125" style="6" customWidth="1"/>
    <col min="15" max="15" width="8.5703125" style="7" customWidth="1"/>
    <col min="16" max="16" width="7.8554687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60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8" customFormat="1" ht="12" customHeight="1">
      <c r="O3" s="9"/>
    </row>
    <row r="4" spans="1:16" s="11" customFormat="1" ht="13.5" customHeight="1">
      <c r="A4" s="65" t="s">
        <v>37</v>
      </c>
      <c r="B4" s="67" t="s">
        <v>14</v>
      </c>
      <c r="C4" s="67" t="s">
        <v>15</v>
      </c>
      <c r="D4" s="60" t="s">
        <v>4</v>
      </c>
      <c r="E4" s="61"/>
      <c r="F4" s="60" t="s">
        <v>5</v>
      </c>
      <c r="G4" s="61"/>
      <c r="H4" s="60" t="s">
        <v>0</v>
      </c>
      <c r="I4" s="61"/>
      <c r="J4" s="60" t="s">
        <v>12</v>
      </c>
      <c r="K4" s="61"/>
      <c r="L4" s="60" t="s">
        <v>13</v>
      </c>
      <c r="M4" s="61"/>
      <c r="N4" s="62" t="s">
        <v>6</v>
      </c>
      <c r="O4" s="63"/>
      <c r="P4" s="64"/>
    </row>
    <row r="5" spans="1:16" s="12" customFormat="1" ht="12">
      <c r="A5" s="66"/>
      <c r="B5" s="68"/>
      <c r="C5" s="68"/>
      <c r="D5" s="18" t="s">
        <v>17</v>
      </c>
      <c r="E5" s="18" t="s">
        <v>3</v>
      </c>
      <c r="F5" s="18" t="s">
        <v>17</v>
      </c>
      <c r="G5" s="18" t="s">
        <v>3</v>
      </c>
      <c r="H5" s="18" t="s">
        <v>17</v>
      </c>
      <c r="I5" s="18" t="s">
        <v>3</v>
      </c>
      <c r="J5" s="18" t="s">
        <v>17</v>
      </c>
      <c r="K5" s="18" t="s">
        <v>3</v>
      </c>
      <c r="L5" s="18" t="s">
        <v>17</v>
      </c>
      <c r="M5" s="18" t="s">
        <v>3</v>
      </c>
      <c r="N5" s="18" t="s">
        <v>2</v>
      </c>
      <c r="O5" s="19" t="s">
        <v>3</v>
      </c>
      <c r="P5" s="18" t="s">
        <v>7</v>
      </c>
    </row>
    <row r="6" spans="1:16" s="12" customFormat="1" ht="12">
      <c r="A6" s="35" t="s">
        <v>19</v>
      </c>
      <c r="B6" s="47">
        <v>518</v>
      </c>
      <c r="C6" s="30">
        <v>518</v>
      </c>
      <c r="D6" s="18">
        <v>362</v>
      </c>
      <c r="E6" s="16">
        <f>D6/$C6</f>
        <v>0.69884169884169889</v>
      </c>
      <c r="F6" s="18">
        <v>100</v>
      </c>
      <c r="G6" s="16">
        <f>F6/$C6</f>
        <v>0.19305019305019305</v>
      </c>
      <c r="H6" s="18">
        <v>38</v>
      </c>
      <c r="I6" s="16">
        <f>H6/$C6</f>
        <v>7.3359073359073365E-2</v>
      </c>
      <c r="J6" s="48">
        <v>14</v>
      </c>
      <c r="K6" s="16">
        <f>J6/$C6</f>
        <v>2.7027027027027029E-2</v>
      </c>
      <c r="L6" s="49">
        <v>4</v>
      </c>
      <c r="M6" s="16">
        <f>L6/$C6</f>
        <v>7.7220077220077222E-3</v>
      </c>
      <c r="N6" s="18">
        <f>SUM(D6,F6,H6)</f>
        <v>500</v>
      </c>
      <c r="O6" s="16">
        <f>N6/$C6</f>
        <v>0.96525096525096521</v>
      </c>
      <c r="P6" s="32">
        <f>RANK(O6,O$6:O$19,0)</f>
        <v>1</v>
      </c>
    </row>
    <row r="7" spans="1:16" s="12" customFormat="1" ht="12">
      <c r="A7" s="35" t="s">
        <v>20</v>
      </c>
      <c r="B7" s="33">
        <v>490</v>
      </c>
      <c r="C7" s="30">
        <v>490</v>
      </c>
      <c r="D7" s="18">
        <v>269</v>
      </c>
      <c r="E7" s="16">
        <f t="shared" ref="E7:G66" si="0">D7/$C7</f>
        <v>0.54897959183673473</v>
      </c>
      <c r="F7" s="18">
        <v>131</v>
      </c>
      <c r="G7" s="16">
        <f t="shared" si="0"/>
        <v>0.26734693877551019</v>
      </c>
      <c r="H7" s="18">
        <v>55</v>
      </c>
      <c r="I7" s="16">
        <f t="shared" ref="I7" si="1">H7/$C7</f>
        <v>0.11224489795918367</v>
      </c>
      <c r="J7" s="18">
        <v>26</v>
      </c>
      <c r="K7" s="16">
        <f t="shared" ref="K7" si="2">J7/$C7</f>
        <v>5.3061224489795916E-2</v>
      </c>
      <c r="L7" s="18">
        <v>9</v>
      </c>
      <c r="M7" s="16">
        <f t="shared" ref="M7" si="3">L7/$C7</f>
        <v>1.8367346938775512E-2</v>
      </c>
      <c r="N7" s="18">
        <f t="shared" ref="N7:N65" si="4">SUM(D7,F7,H7)</f>
        <v>455</v>
      </c>
      <c r="O7" s="16">
        <f t="shared" ref="O7:O19" si="5">N7/$C7</f>
        <v>0.9285714285714286</v>
      </c>
      <c r="P7" s="32">
        <f t="shared" ref="P7:P19" si="6">RANK(O7,O$6:O$19,0)</f>
        <v>2</v>
      </c>
    </row>
    <row r="8" spans="1:16" s="12" customFormat="1" ht="12">
      <c r="A8" s="35" t="s">
        <v>21</v>
      </c>
      <c r="B8" s="17">
        <v>583</v>
      </c>
      <c r="C8" s="30">
        <v>583</v>
      </c>
      <c r="D8" s="18">
        <v>154</v>
      </c>
      <c r="E8" s="16">
        <f t="shared" si="0"/>
        <v>0.26415094339622641</v>
      </c>
      <c r="F8" s="18">
        <v>162</v>
      </c>
      <c r="G8" s="16">
        <f t="shared" si="0"/>
        <v>0.27787307032590053</v>
      </c>
      <c r="H8" s="18">
        <v>151</v>
      </c>
      <c r="I8" s="16">
        <f t="shared" ref="I8" si="7">H8/$C8</f>
        <v>0.25900514579759865</v>
      </c>
      <c r="J8" s="48">
        <v>71</v>
      </c>
      <c r="K8" s="16">
        <f t="shared" ref="K8" si="8">J8/$C8</f>
        <v>0.12178387650085763</v>
      </c>
      <c r="L8" s="18">
        <v>45</v>
      </c>
      <c r="M8" s="16">
        <f t="shared" ref="M8" si="9">L8/$C8</f>
        <v>7.7186963979416809E-2</v>
      </c>
      <c r="N8" s="18">
        <f t="shared" si="4"/>
        <v>467</v>
      </c>
      <c r="O8" s="16">
        <f t="shared" si="5"/>
        <v>0.80102915951972553</v>
      </c>
      <c r="P8" s="32">
        <f t="shared" si="6"/>
        <v>6</v>
      </c>
    </row>
    <row r="9" spans="1:16" s="12" customFormat="1" ht="12">
      <c r="A9" s="35" t="s">
        <v>22</v>
      </c>
      <c r="B9" s="33">
        <v>300</v>
      </c>
      <c r="C9" s="30">
        <f t="shared" ref="C9:C50" si="10">SUM(D9,F9,H9,J9,L9)</f>
        <v>300</v>
      </c>
      <c r="D9" s="18">
        <v>80</v>
      </c>
      <c r="E9" s="16">
        <f t="shared" si="0"/>
        <v>0.26666666666666666</v>
      </c>
      <c r="F9" s="18">
        <v>93</v>
      </c>
      <c r="G9" s="16">
        <f t="shared" si="0"/>
        <v>0.31</v>
      </c>
      <c r="H9" s="18">
        <v>84</v>
      </c>
      <c r="I9" s="16">
        <f t="shared" ref="I9" si="11">H9/$C9</f>
        <v>0.28000000000000003</v>
      </c>
      <c r="J9" s="18">
        <v>28</v>
      </c>
      <c r="K9" s="16">
        <f t="shared" ref="K9" si="12">J9/$C9</f>
        <v>9.3333333333333338E-2</v>
      </c>
      <c r="L9" s="18">
        <v>15</v>
      </c>
      <c r="M9" s="16">
        <f t="shared" ref="M9" si="13">L9/$C9</f>
        <v>0.05</v>
      </c>
      <c r="N9" s="18">
        <f t="shared" si="4"/>
        <v>257</v>
      </c>
      <c r="O9" s="16">
        <f t="shared" si="5"/>
        <v>0.85666666666666669</v>
      </c>
      <c r="P9" s="32">
        <f t="shared" si="6"/>
        <v>4</v>
      </c>
    </row>
    <row r="10" spans="1:16" s="12" customFormat="1" ht="12">
      <c r="A10" s="35" t="s">
        <v>23</v>
      </c>
      <c r="B10" s="17">
        <v>384</v>
      </c>
      <c r="C10" s="30">
        <v>384</v>
      </c>
      <c r="D10" s="18">
        <v>53</v>
      </c>
      <c r="E10" s="16">
        <f t="shared" si="0"/>
        <v>0.13802083333333334</v>
      </c>
      <c r="F10" s="18">
        <v>120</v>
      </c>
      <c r="G10" s="16">
        <f t="shared" si="0"/>
        <v>0.3125</v>
      </c>
      <c r="H10" s="18">
        <v>123</v>
      </c>
      <c r="I10" s="16">
        <f t="shared" ref="I10" si="14">H10/$C10</f>
        <v>0.3203125</v>
      </c>
      <c r="J10" s="42">
        <v>59</v>
      </c>
      <c r="K10" s="16">
        <f t="shared" ref="K10" si="15">J10/$C10</f>
        <v>0.15364583333333334</v>
      </c>
      <c r="L10" s="18">
        <v>29</v>
      </c>
      <c r="M10" s="16">
        <f t="shared" ref="M10" si="16">L10/$C10</f>
        <v>7.5520833333333329E-2</v>
      </c>
      <c r="N10" s="18">
        <f t="shared" si="4"/>
        <v>296</v>
      </c>
      <c r="O10" s="16">
        <f t="shared" si="5"/>
        <v>0.77083333333333337</v>
      </c>
      <c r="P10" s="32">
        <f t="shared" si="6"/>
        <v>9</v>
      </c>
    </row>
    <row r="11" spans="1:16" s="12" customFormat="1" ht="12">
      <c r="A11" s="36" t="s">
        <v>24</v>
      </c>
      <c r="B11" s="17">
        <v>305</v>
      </c>
      <c r="C11" s="30">
        <f t="shared" si="10"/>
        <v>305</v>
      </c>
      <c r="D11" s="18">
        <v>70</v>
      </c>
      <c r="E11" s="16">
        <f t="shared" si="0"/>
        <v>0.22950819672131148</v>
      </c>
      <c r="F11" s="18">
        <v>84</v>
      </c>
      <c r="G11" s="16">
        <f t="shared" si="0"/>
        <v>0.27540983606557379</v>
      </c>
      <c r="H11" s="18">
        <v>88</v>
      </c>
      <c r="I11" s="16">
        <f t="shared" ref="I11" si="17">H11/$C11</f>
        <v>0.28852459016393445</v>
      </c>
      <c r="J11" s="48">
        <v>41</v>
      </c>
      <c r="K11" s="16">
        <f t="shared" ref="K11" si="18">J11/$C11</f>
        <v>0.13442622950819672</v>
      </c>
      <c r="L11" s="18">
        <v>22</v>
      </c>
      <c r="M11" s="16">
        <f t="shared" ref="M11" si="19">L11/$C11</f>
        <v>7.2131147540983612E-2</v>
      </c>
      <c r="N11" s="18">
        <f t="shared" si="4"/>
        <v>242</v>
      </c>
      <c r="O11" s="16">
        <f t="shared" si="5"/>
        <v>0.79344262295081969</v>
      </c>
      <c r="P11" s="32">
        <f t="shared" si="6"/>
        <v>7</v>
      </c>
    </row>
    <row r="12" spans="1:16" s="12" customFormat="1" ht="12">
      <c r="A12" s="36" t="s">
        <v>25</v>
      </c>
      <c r="B12" s="30">
        <v>288</v>
      </c>
      <c r="C12" s="30">
        <f t="shared" si="10"/>
        <v>288</v>
      </c>
      <c r="D12" s="18">
        <v>85</v>
      </c>
      <c r="E12" s="16">
        <f t="shared" si="0"/>
        <v>0.2951388888888889</v>
      </c>
      <c r="F12" s="18">
        <v>106</v>
      </c>
      <c r="G12" s="16">
        <f t="shared" si="0"/>
        <v>0.36805555555555558</v>
      </c>
      <c r="H12" s="18">
        <v>56</v>
      </c>
      <c r="I12" s="16">
        <f t="shared" ref="I12" si="20">H12/$C12</f>
        <v>0.19444444444444445</v>
      </c>
      <c r="J12" s="18">
        <v>23</v>
      </c>
      <c r="K12" s="16">
        <f t="shared" ref="K12" si="21">J12/$C12</f>
        <v>7.9861111111111105E-2</v>
      </c>
      <c r="L12" s="18">
        <v>18</v>
      </c>
      <c r="M12" s="16">
        <f t="shared" ref="M12" si="22">L12/$C12</f>
        <v>6.25E-2</v>
      </c>
      <c r="N12" s="18">
        <f t="shared" si="4"/>
        <v>247</v>
      </c>
      <c r="O12" s="16">
        <f t="shared" si="5"/>
        <v>0.85763888888888884</v>
      </c>
      <c r="P12" s="32">
        <f t="shared" si="6"/>
        <v>3</v>
      </c>
    </row>
    <row r="13" spans="1:16" s="12" customFormat="1" ht="12">
      <c r="A13" s="35" t="s">
        <v>26</v>
      </c>
      <c r="B13" s="17">
        <v>165</v>
      </c>
      <c r="C13" s="30">
        <f t="shared" si="10"/>
        <v>165</v>
      </c>
      <c r="D13" s="18">
        <v>9</v>
      </c>
      <c r="E13" s="16">
        <f t="shared" si="0"/>
        <v>5.4545454545454543E-2</v>
      </c>
      <c r="F13" s="18">
        <v>34</v>
      </c>
      <c r="G13" s="16">
        <f t="shared" si="0"/>
        <v>0.20606060606060606</v>
      </c>
      <c r="H13" s="18">
        <v>81</v>
      </c>
      <c r="I13" s="16">
        <f t="shared" ref="I13" si="23">H13/$C13</f>
        <v>0.49090909090909091</v>
      </c>
      <c r="J13" s="48">
        <v>18</v>
      </c>
      <c r="K13" s="16">
        <f t="shared" ref="K13" si="24">J13/$C13</f>
        <v>0.10909090909090909</v>
      </c>
      <c r="L13" s="18">
        <v>23</v>
      </c>
      <c r="M13" s="16">
        <f t="shared" ref="M13" si="25">L13/$C13</f>
        <v>0.1393939393939394</v>
      </c>
      <c r="N13" s="18">
        <f t="shared" si="4"/>
        <v>124</v>
      </c>
      <c r="O13" s="16">
        <f t="shared" si="5"/>
        <v>0.75151515151515147</v>
      </c>
      <c r="P13" s="32">
        <f t="shared" si="6"/>
        <v>10</v>
      </c>
    </row>
    <row r="14" spans="1:16" s="12" customFormat="1" ht="12">
      <c r="A14" s="35" t="s">
        <v>27</v>
      </c>
      <c r="B14" s="33">
        <v>181</v>
      </c>
      <c r="C14" s="30">
        <f t="shared" si="10"/>
        <v>181</v>
      </c>
      <c r="D14" s="18">
        <v>15</v>
      </c>
      <c r="E14" s="16">
        <f t="shared" si="0"/>
        <v>8.2872928176795577E-2</v>
      </c>
      <c r="F14" s="18">
        <v>22</v>
      </c>
      <c r="G14" s="16">
        <f t="shared" si="0"/>
        <v>0.12154696132596685</v>
      </c>
      <c r="H14" s="18">
        <v>65</v>
      </c>
      <c r="I14" s="16">
        <f t="shared" ref="I14" si="26">H14/$C14</f>
        <v>0.35911602209944754</v>
      </c>
      <c r="J14" s="18">
        <v>43</v>
      </c>
      <c r="K14" s="16">
        <f t="shared" ref="K14" si="27">J14/$C14</f>
        <v>0.23756906077348067</v>
      </c>
      <c r="L14" s="18">
        <v>36</v>
      </c>
      <c r="M14" s="16">
        <f t="shared" ref="M14" si="28">L14/$C14</f>
        <v>0.19889502762430938</v>
      </c>
      <c r="N14" s="18">
        <f t="shared" si="4"/>
        <v>102</v>
      </c>
      <c r="O14" s="16">
        <f t="shared" si="5"/>
        <v>0.56353591160220995</v>
      </c>
      <c r="P14" s="32">
        <f t="shared" si="6"/>
        <v>14</v>
      </c>
    </row>
    <row r="15" spans="1:16" s="12" customFormat="1" ht="12">
      <c r="A15" s="35" t="s">
        <v>28</v>
      </c>
      <c r="B15" s="47">
        <v>96</v>
      </c>
      <c r="C15" s="30">
        <f t="shared" si="10"/>
        <v>96</v>
      </c>
      <c r="D15" s="18">
        <v>24</v>
      </c>
      <c r="E15" s="16">
        <f t="shared" si="0"/>
        <v>0.25</v>
      </c>
      <c r="F15" s="18">
        <v>15</v>
      </c>
      <c r="G15" s="16">
        <f t="shared" si="0"/>
        <v>0.15625</v>
      </c>
      <c r="H15" s="18">
        <v>31</v>
      </c>
      <c r="I15" s="16">
        <f t="shared" ref="I15" si="29">H15/$C15</f>
        <v>0.32291666666666669</v>
      </c>
      <c r="J15" s="48">
        <v>12</v>
      </c>
      <c r="K15" s="16">
        <f t="shared" ref="K15" si="30">J15/$C15</f>
        <v>0.125</v>
      </c>
      <c r="L15" s="49">
        <v>14</v>
      </c>
      <c r="M15" s="16">
        <f t="shared" ref="M15" si="31">L15/$C15</f>
        <v>0.14583333333333334</v>
      </c>
      <c r="N15" s="18">
        <f t="shared" si="4"/>
        <v>70</v>
      </c>
      <c r="O15" s="16">
        <f t="shared" si="5"/>
        <v>0.72916666666666663</v>
      </c>
      <c r="P15" s="32">
        <f t="shared" si="6"/>
        <v>12</v>
      </c>
    </row>
    <row r="16" spans="1:16" s="12" customFormat="1" ht="12">
      <c r="A16" s="35" t="s">
        <v>29</v>
      </c>
      <c r="B16" s="17">
        <v>236</v>
      </c>
      <c r="C16" s="30">
        <v>236</v>
      </c>
      <c r="D16" s="18">
        <v>38</v>
      </c>
      <c r="E16" s="16">
        <f t="shared" si="0"/>
        <v>0.16101694915254236</v>
      </c>
      <c r="F16" s="18">
        <v>81</v>
      </c>
      <c r="G16" s="16">
        <f t="shared" si="0"/>
        <v>0.34322033898305082</v>
      </c>
      <c r="H16" s="18">
        <v>67</v>
      </c>
      <c r="I16" s="16">
        <f t="shared" ref="I16" si="32">H16/$C16</f>
        <v>0.28389830508474578</v>
      </c>
      <c r="J16" s="48">
        <v>28</v>
      </c>
      <c r="K16" s="16">
        <f t="shared" ref="K16" si="33">J16/$C16</f>
        <v>0.11864406779661017</v>
      </c>
      <c r="L16" s="18">
        <v>22</v>
      </c>
      <c r="M16" s="16">
        <f t="shared" ref="M16" si="34">L16/$C16</f>
        <v>9.3220338983050849E-2</v>
      </c>
      <c r="N16" s="18">
        <f t="shared" si="4"/>
        <v>186</v>
      </c>
      <c r="O16" s="16">
        <f t="shared" si="5"/>
        <v>0.78813559322033899</v>
      </c>
      <c r="P16" s="32">
        <f t="shared" si="6"/>
        <v>8</v>
      </c>
    </row>
    <row r="17" spans="1:16" s="12" customFormat="1" ht="12">
      <c r="A17" s="35" t="s">
        <v>30</v>
      </c>
      <c r="B17" s="17">
        <v>388</v>
      </c>
      <c r="C17" s="30">
        <v>388</v>
      </c>
      <c r="D17" s="18">
        <v>116</v>
      </c>
      <c r="E17" s="16">
        <f t="shared" si="0"/>
        <v>0.29896907216494845</v>
      </c>
      <c r="F17" s="18">
        <v>116</v>
      </c>
      <c r="G17" s="16">
        <f t="shared" si="0"/>
        <v>0.29896907216494845</v>
      </c>
      <c r="H17" s="18">
        <v>80</v>
      </c>
      <c r="I17" s="16">
        <f t="shared" ref="I17" si="35">H17/$C17</f>
        <v>0.20618556701030927</v>
      </c>
      <c r="J17" s="42">
        <v>49</v>
      </c>
      <c r="K17" s="16">
        <f t="shared" ref="K17" si="36">J17/$C17</f>
        <v>0.12628865979381443</v>
      </c>
      <c r="L17" s="18">
        <v>27</v>
      </c>
      <c r="M17" s="16">
        <f t="shared" ref="M17" si="37">L17/$C17</f>
        <v>6.9587628865979384E-2</v>
      </c>
      <c r="N17" s="18">
        <f t="shared" si="4"/>
        <v>312</v>
      </c>
      <c r="O17" s="16">
        <f t="shared" si="5"/>
        <v>0.80412371134020622</v>
      </c>
      <c r="P17" s="32">
        <f t="shared" si="6"/>
        <v>5</v>
      </c>
    </row>
    <row r="18" spans="1:16" s="12" customFormat="1" ht="12">
      <c r="A18" s="35" t="s">
        <v>31</v>
      </c>
      <c r="B18" s="17">
        <v>57</v>
      </c>
      <c r="C18" s="30">
        <v>57</v>
      </c>
      <c r="D18" s="18">
        <v>0</v>
      </c>
      <c r="E18" s="16">
        <f t="shared" si="0"/>
        <v>0</v>
      </c>
      <c r="F18" s="18">
        <v>13</v>
      </c>
      <c r="G18" s="16">
        <f t="shared" si="0"/>
        <v>0.22807017543859648</v>
      </c>
      <c r="H18" s="18">
        <v>26</v>
      </c>
      <c r="I18" s="16">
        <f t="shared" ref="I18" si="38">H18/$C18</f>
        <v>0.45614035087719296</v>
      </c>
      <c r="J18" s="18">
        <v>13</v>
      </c>
      <c r="K18" s="16">
        <f t="shared" ref="K18" si="39">J18/$C18</f>
        <v>0.22807017543859648</v>
      </c>
      <c r="L18" s="18">
        <v>5</v>
      </c>
      <c r="M18" s="16">
        <f t="shared" ref="M18" si="40">L18/$C18</f>
        <v>8.771929824561403E-2</v>
      </c>
      <c r="N18" s="18">
        <f t="shared" si="4"/>
        <v>39</v>
      </c>
      <c r="O18" s="16">
        <f t="shared" si="5"/>
        <v>0.68421052631578949</v>
      </c>
      <c r="P18" s="32">
        <f t="shared" si="6"/>
        <v>13</v>
      </c>
    </row>
    <row r="19" spans="1:16" s="12" customFormat="1" ht="12">
      <c r="A19" s="35" t="s">
        <v>32</v>
      </c>
      <c r="B19" s="33">
        <v>19</v>
      </c>
      <c r="C19" s="30">
        <v>19</v>
      </c>
      <c r="D19" s="18">
        <v>2</v>
      </c>
      <c r="E19" s="16">
        <f t="shared" si="0"/>
        <v>0.10526315789473684</v>
      </c>
      <c r="F19" s="18">
        <v>5</v>
      </c>
      <c r="G19" s="16">
        <f t="shared" si="0"/>
        <v>0.26315789473684209</v>
      </c>
      <c r="H19" s="18">
        <v>7</v>
      </c>
      <c r="I19" s="16">
        <f t="shared" ref="I19" si="41">H19/$C19</f>
        <v>0.36842105263157893</v>
      </c>
      <c r="J19" s="18">
        <v>5</v>
      </c>
      <c r="K19" s="16">
        <f t="shared" ref="K19" si="42">J19/$C19</f>
        <v>0.26315789473684209</v>
      </c>
      <c r="L19" s="18">
        <v>0</v>
      </c>
      <c r="M19" s="16">
        <f t="shared" ref="M19" si="43">L19/$C19</f>
        <v>0</v>
      </c>
      <c r="N19" s="18">
        <f t="shared" si="4"/>
        <v>14</v>
      </c>
      <c r="O19" s="16">
        <f t="shared" si="5"/>
        <v>0.73684210526315785</v>
      </c>
      <c r="P19" s="32">
        <f t="shared" si="6"/>
        <v>11</v>
      </c>
    </row>
    <row r="20" spans="1:16" s="38" customFormat="1" ht="12">
      <c r="A20" s="29" t="s">
        <v>33</v>
      </c>
      <c r="B20" s="29">
        <f>SUM(B6:B19)</f>
        <v>4010</v>
      </c>
      <c r="C20" s="34">
        <f t="shared" si="10"/>
        <v>4010</v>
      </c>
      <c r="D20" s="29">
        <f>SUM(D6:D19)</f>
        <v>1277</v>
      </c>
      <c r="E20" s="31">
        <f t="shared" si="0"/>
        <v>0.31845386533665837</v>
      </c>
      <c r="F20" s="29">
        <f>SUM(F6:F19)</f>
        <v>1082</v>
      </c>
      <c r="G20" s="31">
        <f t="shared" si="0"/>
        <v>0.26982543640897755</v>
      </c>
      <c r="H20" s="29">
        <f>SUM(H6:H19)</f>
        <v>952</v>
      </c>
      <c r="I20" s="31">
        <f t="shared" ref="I20" si="44">H20/$C20</f>
        <v>0.2374064837905237</v>
      </c>
      <c r="J20" s="29">
        <f>SUM(J6:J19)</f>
        <v>430</v>
      </c>
      <c r="K20" s="31">
        <f t="shared" ref="K20" si="45">J20/$C20</f>
        <v>0.10723192019950124</v>
      </c>
      <c r="L20" s="29">
        <f>SUM(L6:L19)</f>
        <v>269</v>
      </c>
      <c r="M20" s="31">
        <f t="shared" ref="M20" si="46">L20/$C20</f>
        <v>6.7082294264339148E-2</v>
      </c>
      <c r="N20" s="20">
        <f>SUM(D20,F20,H20)</f>
        <v>3311</v>
      </c>
      <c r="O20" s="31">
        <f>N20/$C20</f>
        <v>0.82568578553615957</v>
      </c>
      <c r="P20" s="37"/>
    </row>
    <row r="21" spans="1:16" s="12" customFormat="1" ht="12">
      <c r="A21" s="35" t="s">
        <v>19</v>
      </c>
      <c r="B21" s="47">
        <v>610</v>
      </c>
      <c r="C21" s="30">
        <v>610</v>
      </c>
      <c r="D21" s="18">
        <v>500</v>
      </c>
      <c r="E21" s="16">
        <f t="shared" si="0"/>
        <v>0.81967213114754101</v>
      </c>
      <c r="F21" s="18">
        <v>84</v>
      </c>
      <c r="G21" s="16">
        <f t="shared" si="0"/>
        <v>0.13770491803278689</v>
      </c>
      <c r="H21" s="18">
        <v>24</v>
      </c>
      <c r="I21" s="16">
        <f t="shared" ref="I21" si="47">H21/$C21</f>
        <v>3.9344262295081971E-2</v>
      </c>
      <c r="J21" s="48">
        <v>0</v>
      </c>
      <c r="K21" s="16">
        <f t="shared" ref="K21" si="48">J21/$C21</f>
        <v>0</v>
      </c>
      <c r="L21" s="49">
        <v>2</v>
      </c>
      <c r="M21" s="16">
        <f t="shared" ref="M21" si="49">L21/$C21</f>
        <v>3.2786885245901639E-3</v>
      </c>
      <c r="N21" s="18">
        <f t="shared" si="4"/>
        <v>608</v>
      </c>
      <c r="O21" s="16">
        <f t="shared" ref="O21:O66" si="50">N21/$C21</f>
        <v>0.99672131147540988</v>
      </c>
      <c r="P21" s="32">
        <f>RANK(O21,O$21:O$34,0)</f>
        <v>1</v>
      </c>
    </row>
    <row r="22" spans="1:16" s="12" customFormat="1" ht="12">
      <c r="A22" s="35" t="s">
        <v>20</v>
      </c>
      <c r="B22" s="33">
        <v>706</v>
      </c>
      <c r="C22" s="30">
        <v>706</v>
      </c>
      <c r="D22" s="18">
        <v>451</v>
      </c>
      <c r="E22" s="16">
        <f t="shared" si="0"/>
        <v>0.63881019830028329</v>
      </c>
      <c r="F22" s="18">
        <v>197</v>
      </c>
      <c r="G22" s="16">
        <f t="shared" si="0"/>
        <v>0.27903682719546741</v>
      </c>
      <c r="H22" s="18">
        <v>49</v>
      </c>
      <c r="I22" s="16">
        <f t="shared" ref="I22" si="51">H22/$C22</f>
        <v>6.9405099150141647E-2</v>
      </c>
      <c r="J22" s="18">
        <v>6</v>
      </c>
      <c r="K22" s="16">
        <f t="shared" ref="K22" si="52">J22/$C22</f>
        <v>8.4985835694051E-3</v>
      </c>
      <c r="L22" s="18">
        <v>3</v>
      </c>
      <c r="M22" s="16">
        <f t="shared" ref="M22" si="53">L22/$C22</f>
        <v>4.24929178470255E-3</v>
      </c>
      <c r="N22" s="18">
        <f t="shared" si="4"/>
        <v>697</v>
      </c>
      <c r="O22" s="16">
        <f t="shared" si="50"/>
        <v>0.9872521246458924</v>
      </c>
      <c r="P22" s="32">
        <f t="shared" ref="P22:P34" si="54">RANK(O22,O$21:O$34,0)</f>
        <v>2</v>
      </c>
    </row>
    <row r="23" spans="1:16" s="12" customFormat="1" ht="12">
      <c r="A23" s="35" t="s">
        <v>21</v>
      </c>
      <c r="B23" s="17">
        <v>555</v>
      </c>
      <c r="C23" s="30">
        <v>555</v>
      </c>
      <c r="D23" s="18">
        <v>285</v>
      </c>
      <c r="E23" s="16">
        <f t="shared" si="0"/>
        <v>0.51351351351351349</v>
      </c>
      <c r="F23" s="18">
        <v>190</v>
      </c>
      <c r="G23" s="16">
        <f t="shared" si="0"/>
        <v>0.34234234234234234</v>
      </c>
      <c r="H23" s="18">
        <v>69</v>
      </c>
      <c r="I23" s="16">
        <f t="shared" ref="I23" si="55">H23/$C23</f>
        <v>0.12432432432432433</v>
      </c>
      <c r="J23" s="48">
        <v>10</v>
      </c>
      <c r="K23" s="16">
        <f t="shared" ref="K23" si="56">J23/$C23</f>
        <v>1.8018018018018018E-2</v>
      </c>
      <c r="L23" s="18">
        <v>1</v>
      </c>
      <c r="M23" s="16">
        <f t="shared" ref="M23" si="57">L23/$C23</f>
        <v>1.8018018018018018E-3</v>
      </c>
      <c r="N23" s="18">
        <f t="shared" si="4"/>
        <v>544</v>
      </c>
      <c r="O23" s="16">
        <f t="shared" si="50"/>
        <v>0.98018018018018016</v>
      </c>
      <c r="P23" s="32">
        <f t="shared" si="54"/>
        <v>5</v>
      </c>
    </row>
    <row r="24" spans="1:16" s="12" customFormat="1" ht="12">
      <c r="A24" s="35" t="s">
        <v>22</v>
      </c>
      <c r="B24" s="33">
        <v>332</v>
      </c>
      <c r="C24" s="30">
        <f t="shared" si="10"/>
        <v>332</v>
      </c>
      <c r="D24" s="18">
        <v>102</v>
      </c>
      <c r="E24" s="16">
        <f t="shared" si="0"/>
        <v>0.30722891566265059</v>
      </c>
      <c r="F24" s="18">
        <v>149</v>
      </c>
      <c r="G24" s="16">
        <f t="shared" si="0"/>
        <v>0.44879518072289154</v>
      </c>
      <c r="H24" s="18">
        <v>75</v>
      </c>
      <c r="I24" s="16">
        <f t="shared" ref="I24" si="58">H24/$C24</f>
        <v>0.22590361445783133</v>
      </c>
      <c r="J24" s="18">
        <v>4</v>
      </c>
      <c r="K24" s="16">
        <f t="shared" ref="K24" si="59">J24/$C24</f>
        <v>1.2048192771084338E-2</v>
      </c>
      <c r="L24" s="18">
        <v>2</v>
      </c>
      <c r="M24" s="16">
        <f t="shared" ref="M24" si="60">L24/$C24</f>
        <v>6.024096385542169E-3</v>
      </c>
      <c r="N24" s="18">
        <f t="shared" si="4"/>
        <v>326</v>
      </c>
      <c r="O24" s="16">
        <f t="shared" si="50"/>
        <v>0.98192771084337349</v>
      </c>
      <c r="P24" s="32">
        <f t="shared" si="54"/>
        <v>4</v>
      </c>
    </row>
    <row r="25" spans="1:16" s="12" customFormat="1" ht="12">
      <c r="A25" s="35" t="s">
        <v>23</v>
      </c>
      <c r="B25" s="17">
        <v>362</v>
      </c>
      <c r="C25" s="30">
        <v>362</v>
      </c>
      <c r="D25" s="18">
        <v>158</v>
      </c>
      <c r="E25" s="16">
        <f t="shared" si="0"/>
        <v>0.43646408839779005</v>
      </c>
      <c r="F25" s="18">
        <v>118</v>
      </c>
      <c r="G25" s="16">
        <f t="shared" si="0"/>
        <v>0.32596685082872928</v>
      </c>
      <c r="H25" s="18">
        <v>73</v>
      </c>
      <c r="I25" s="16">
        <f t="shared" ref="I25" si="61">H25/$C25</f>
        <v>0.20165745856353592</v>
      </c>
      <c r="J25" s="42">
        <v>13</v>
      </c>
      <c r="K25" s="16">
        <f t="shared" ref="K25" si="62">J25/$C25</f>
        <v>3.591160220994475E-2</v>
      </c>
      <c r="L25" s="18">
        <v>0</v>
      </c>
      <c r="M25" s="16">
        <f t="shared" ref="M25" si="63">L25/$C25</f>
        <v>0</v>
      </c>
      <c r="N25" s="18">
        <f t="shared" si="4"/>
        <v>349</v>
      </c>
      <c r="O25" s="16">
        <f t="shared" si="50"/>
        <v>0.96408839779005528</v>
      </c>
      <c r="P25" s="32">
        <f t="shared" si="54"/>
        <v>7</v>
      </c>
    </row>
    <row r="26" spans="1:16" s="12" customFormat="1" ht="12">
      <c r="A26" s="36" t="s">
        <v>24</v>
      </c>
      <c r="B26" s="17">
        <v>260</v>
      </c>
      <c r="C26" s="30">
        <f t="shared" si="10"/>
        <v>260</v>
      </c>
      <c r="D26" s="18">
        <v>76</v>
      </c>
      <c r="E26" s="16">
        <f t="shared" si="0"/>
        <v>0.29230769230769232</v>
      </c>
      <c r="F26" s="18">
        <v>111</v>
      </c>
      <c r="G26" s="16">
        <f t="shared" si="0"/>
        <v>0.42692307692307691</v>
      </c>
      <c r="H26" s="18">
        <v>53</v>
      </c>
      <c r="I26" s="16">
        <f t="shared" ref="I26" si="64">H26/$C26</f>
        <v>0.20384615384615384</v>
      </c>
      <c r="J26" s="48">
        <v>13</v>
      </c>
      <c r="K26" s="16">
        <f t="shared" ref="K26" si="65">J26/$C26</f>
        <v>0.05</v>
      </c>
      <c r="L26" s="18">
        <v>7</v>
      </c>
      <c r="M26" s="16">
        <f t="shared" ref="M26" si="66">L26/$C26</f>
        <v>2.6923076923076925E-2</v>
      </c>
      <c r="N26" s="18">
        <f t="shared" si="4"/>
        <v>240</v>
      </c>
      <c r="O26" s="16">
        <f t="shared" si="50"/>
        <v>0.92307692307692313</v>
      </c>
      <c r="P26" s="32">
        <f t="shared" si="54"/>
        <v>9</v>
      </c>
    </row>
    <row r="27" spans="1:16" s="12" customFormat="1" ht="12">
      <c r="A27" s="36" t="s">
        <v>25</v>
      </c>
      <c r="B27" s="30">
        <v>267</v>
      </c>
      <c r="C27" s="30">
        <f t="shared" si="10"/>
        <v>267</v>
      </c>
      <c r="D27" s="18">
        <v>41</v>
      </c>
      <c r="E27" s="16">
        <f t="shared" si="0"/>
        <v>0.15355805243445692</v>
      </c>
      <c r="F27" s="18">
        <v>95</v>
      </c>
      <c r="G27" s="16">
        <f t="shared" si="0"/>
        <v>0.35580524344569286</v>
      </c>
      <c r="H27" s="18">
        <v>102</v>
      </c>
      <c r="I27" s="16">
        <f t="shared" ref="I27" si="67">H27/$C27</f>
        <v>0.38202247191011235</v>
      </c>
      <c r="J27" s="18">
        <v>24</v>
      </c>
      <c r="K27" s="16">
        <f t="shared" ref="K27" si="68">J27/$C27</f>
        <v>8.98876404494382E-2</v>
      </c>
      <c r="L27" s="18">
        <v>5</v>
      </c>
      <c r="M27" s="16">
        <f t="shared" ref="M27" si="69">L27/$C27</f>
        <v>1.8726591760299626E-2</v>
      </c>
      <c r="N27" s="18">
        <f t="shared" si="4"/>
        <v>238</v>
      </c>
      <c r="O27" s="16">
        <f t="shared" si="50"/>
        <v>0.89138576779026213</v>
      </c>
      <c r="P27" s="32">
        <f t="shared" si="54"/>
        <v>11</v>
      </c>
    </row>
    <row r="28" spans="1:16" s="12" customFormat="1" ht="12">
      <c r="A28" s="35" t="s">
        <v>26</v>
      </c>
      <c r="B28" s="17">
        <v>113</v>
      </c>
      <c r="C28" s="30">
        <f t="shared" si="10"/>
        <v>113</v>
      </c>
      <c r="D28" s="18">
        <v>44</v>
      </c>
      <c r="E28" s="16">
        <f t="shared" si="0"/>
        <v>0.38938053097345132</v>
      </c>
      <c r="F28" s="18">
        <v>43</v>
      </c>
      <c r="G28" s="16">
        <f t="shared" si="0"/>
        <v>0.38053097345132741</v>
      </c>
      <c r="H28" s="18">
        <v>24</v>
      </c>
      <c r="I28" s="16">
        <f t="shared" ref="I28" si="70">H28/$C28</f>
        <v>0.21238938053097345</v>
      </c>
      <c r="J28" s="48">
        <v>2</v>
      </c>
      <c r="K28" s="16">
        <f t="shared" ref="K28" si="71">J28/$C28</f>
        <v>1.7699115044247787E-2</v>
      </c>
      <c r="L28" s="18">
        <v>0</v>
      </c>
      <c r="M28" s="16">
        <f t="shared" ref="M28" si="72">L28/$C28</f>
        <v>0</v>
      </c>
      <c r="N28" s="18">
        <f t="shared" si="4"/>
        <v>111</v>
      </c>
      <c r="O28" s="16">
        <f t="shared" si="50"/>
        <v>0.98230088495575218</v>
      </c>
      <c r="P28" s="32">
        <f t="shared" si="54"/>
        <v>3</v>
      </c>
    </row>
    <row r="29" spans="1:16" s="12" customFormat="1" ht="12">
      <c r="A29" s="35" t="s">
        <v>27</v>
      </c>
      <c r="B29" s="33">
        <v>159</v>
      </c>
      <c r="C29" s="30">
        <f t="shared" si="10"/>
        <v>159</v>
      </c>
      <c r="D29" s="18">
        <v>8</v>
      </c>
      <c r="E29" s="16">
        <f t="shared" si="0"/>
        <v>5.0314465408805034E-2</v>
      </c>
      <c r="F29" s="18">
        <v>46</v>
      </c>
      <c r="G29" s="16">
        <f t="shared" si="0"/>
        <v>0.28930817610062892</v>
      </c>
      <c r="H29" s="18">
        <v>72</v>
      </c>
      <c r="I29" s="16">
        <f t="shared" ref="I29" si="73">H29/$C29</f>
        <v>0.45283018867924529</v>
      </c>
      <c r="J29" s="18">
        <v>30</v>
      </c>
      <c r="K29" s="16">
        <f t="shared" ref="K29" si="74">J29/$C29</f>
        <v>0.18867924528301888</v>
      </c>
      <c r="L29" s="18">
        <v>3</v>
      </c>
      <c r="M29" s="16">
        <f t="shared" ref="M29" si="75">L29/$C29</f>
        <v>1.8867924528301886E-2</v>
      </c>
      <c r="N29" s="18">
        <f t="shared" si="4"/>
        <v>126</v>
      </c>
      <c r="O29" s="16">
        <f t="shared" si="50"/>
        <v>0.79245283018867929</v>
      </c>
      <c r="P29" s="32">
        <f t="shared" si="54"/>
        <v>13</v>
      </c>
    </row>
    <row r="30" spans="1:16" s="12" customFormat="1" ht="12">
      <c r="A30" s="35" t="s">
        <v>28</v>
      </c>
      <c r="B30" s="47">
        <f>D30+F30+H30+J30+L30</f>
        <v>94</v>
      </c>
      <c r="C30" s="30">
        <f t="shared" si="10"/>
        <v>94</v>
      </c>
      <c r="D30" s="18">
        <v>7</v>
      </c>
      <c r="E30" s="16">
        <f t="shared" si="0"/>
        <v>7.4468085106382975E-2</v>
      </c>
      <c r="F30" s="18">
        <v>23</v>
      </c>
      <c r="G30" s="16">
        <f t="shared" si="0"/>
        <v>0.24468085106382978</v>
      </c>
      <c r="H30" s="18">
        <v>47</v>
      </c>
      <c r="I30" s="16">
        <f t="shared" ref="I30" si="76">H30/$C30</f>
        <v>0.5</v>
      </c>
      <c r="J30" s="48">
        <v>16</v>
      </c>
      <c r="K30" s="16">
        <f t="shared" ref="K30" si="77">J30/$C30</f>
        <v>0.1702127659574468</v>
      </c>
      <c r="L30" s="49">
        <v>1</v>
      </c>
      <c r="M30" s="16">
        <f t="shared" ref="M30" si="78">L30/$C30</f>
        <v>1.0638297872340425E-2</v>
      </c>
      <c r="N30" s="18">
        <f t="shared" si="4"/>
        <v>77</v>
      </c>
      <c r="O30" s="16">
        <f t="shared" si="50"/>
        <v>0.81914893617021278</v>
      </c>
      <c r="P30" s="32">
        <f t="shared" si="54"/>
        <v>12</v>
      </c>
    </row>
    <row r="31" spans="1:16" s="12" customFormat="1" ht="12">
      <c r="A31" s="35" t="s">
        <v>29</v>
      </c>
      <c r="B31" s="17">
        <v>194</v>
      </c>
      <c r="C31" s="30">
        <v>194</v>
      </c>
      <c r="D31" s="18">
        <v>7</v>
      </c>
      <c r="E31" s="16">
        <f t="shared" si="0"/>
        <v>3.608247422680412E-2</v>
      </c>
      <c r="F31" s="18">
        <v>113</v>
      </c>
      <c r="G31" s="16">
        <f t="shared" si="0"/>
        <v>0.58247422680412375</v>
      </c>
      <c r="H31" s="18">
        <v>58</v>
      </c>
      <c r="I31" s="16">
        <f t="shared" ref="I31" si="79">H31/$C31</f>
        <v>0.29896907216494845</v>
      </c>
      <c r="J31" s="48">
        <v>15</v>
      </c>
      <c r="K31" s="16">
        <f t="shared" ref="K31" si="80">J31/$C31</f>
        <v>7.7319587628865982E-2</v>
      </c>
      <c r="L31" s="18">
        <v>1</v>
      </c>
      <c r="M31" s="16">
        <f t="shared" ref="M31" si="81">L31/$C31</f>
        <v>5.1546391752577319E-3</v>
      </c>
      <c r="N31" s="18">
        <f t="shared" si="4"/>
        <v>178</v>
      </c>
      <c r="O31" s="16">
        <f t="shared" si="50"/>
        <v>0.91752577319587625</v>
      </c>
      <c r="P31" s="32">
        <f t="shared" si="54"/>
        <v>10</v>
      </c>
    </row>
    <row r="32" spans="1:16" s="12" customFormat="1" ht="12">
      <c r="A32" s="35" t="s">
        <v>30</v>
      </c>
      <c r="B32" s="17">
        <v>324</v>
      </c>
      <c r="C32" s="30">
        <v>324</v>
      </c>
      <c r="D32" s="18">
        <v>113</v>
      </c>
      <c r="E32" s="16">
        <f t="shared" si="0"/>
        <v>0.34876543209876543</v>
      </c>
      <c r="F32" s="18">
        <v>141</v>
      </c>
      <c r="G32" s="16">
        <f t="shared" si="0"/>
        <v>0.43518518518518517</v>
      </c>
      <c r="H32" s="18">
        <v>61</v>
      </c>
      <c r="I32" s="16">
        <f t="shared" ref="I32" si="82">H32/$C32</f>
        <v>0.18827160493827161</v>
      </c>
      <c r="J32" s="42">
        <v>8</v>
      </c>
      <c r="K32" s="16">
        <f t="shared" ref="K32" si="83">J32/$C32</f>
        <v>2.4691358024691357E-2</v>
      </c>
      <c r="L32" s="18">
        <v>1</v>
      </c>
      <c r="M32" s="16">
        <f t="shared" ref="M32" si="84">L32/$C32</f>
        <v>3.0864197530864196E-3</v>
      </c>
      <c r="N32" s="18">
        <f t="shared" si="4"/>
        <v>315</v>
      </c>
      <c r="O32" s="16">
        <f t="shared" si="50"/>
        <v>0.97222222222222221</v>
      </c>
      <c r="P32" s="32">
        <f t="shared" si="54"/>
        <v>6</v>
      </c>
    </row>
    <row r="33" spans="1:16" s="12" customFormat="1" ht="12">
      <c r="A33" s="35" t="s">
        <v>31</v>
      </c>
      <c r="B33" s="17">
        <v>99</v>
      </c>
      <c r="C33" s="30">
        <v>99</v>
      </c>
      <c r="D33" s="18">
        <v>47</v>
      </c>
      <c r="E33" s="16">
        <f t="shared" si="0"/>
        <v>0.47474747474747475</v>
      </c>
      <c r="F33" s="18">
        <v>30</v>
      </c>
      <c r="G33" s="16">
        <f t="shared" si="0"/>
        <v>0.30303030303030304</v>
      </c>
      <c r="H33" s="18">
        <v>16</v>
      </c>
      <c r="I33" s="16">
        <f t="shared" ref="I33" si="85">H33/$C33</f>
        <v>0.16161616161616163</v>
      </c>
      <c r="J33" s="18">
        <v>5</v>
      </c>
      <c r="K33" s="16">
        <f t="shared" ref="K33" si="86">J33/$C33</f>
        <v>5.0505050505050504E-2</v>
      </c>
      <c r="L33" s="18">
        <v>1</v>
      </c>
      <c r="M33" s="16">
        <f t="shared" ref="M33" si="87">L33/$C33</f>
        <v>1.0101010101010102E-2</v>
      </c>
      <c r="N33" s="18">
        <f t="shared" si="4"/>
        <v>93</v>
      </c>
      <c r="O33" s="16">
        <f t="shared" si="50"/>
        <v>0.93939393939393945</v>
      </c>
      <c r="P33" s="32">
        <f t="shared" si="54"/>
        <v>8</v>
      </c>
    </row>
    <row r="34" spans="1:16" s="12" customFormat="1" ht="12">
      <c r="A34" s="35" t="s">
        <v>32</v>
      </c>
      <c r="B34" s="33">
        <v>22</v>
      </c>
      <c r="C34" s="30">
        <v>22</v>
      </c>
      <c r="D34" s="18">
        <v>8</v>
      </c>
      <c r="E34" s="16">
        <f t="shared" si="0"/>
        <v>0.36363636363636365</v>
      </c>
      <c r="F34" s="18">
        <v>3</v>
      </c>
      <c r="G34" s="16">
        <f t="shared" si="0"/>
        <v>0.13636363636363635</v>
      </c>
      <c r="H34" s="18">
        <v>6</v>
      </c>
      <c r="I34" s="16">
        <f t="shared" ref="I34" si="88">H34/$C34</f>
        <v>0.27272727272727271</v>
      </c>
      <c r="J34" s="18">
        <v>4</v>
      </c>
      <c r="K34" s="16">
        <f t="shared" ref="K34" si="89">J34/$C34</f>
        <v>0.18181818181818182</v>
      </c>
      <c r="L34" s="18">
        <v>1</v>
      </c>
      <c r="M34" s="16">
        <f t="shared" ref="M34" si="90">L34/$C34</f>
        <v>4.5454545454545456E-2</v>
      </c>
      <c r="N34" s="18">
        <f t="shared" si="4"/>
        <v>17</v>
      </c>
      <c r="O34" s="16">
        <f t="shared" si="50"/>
        <v>0.77272727272727271</v>
      </c>
      <c r="P34" s="32">
        <f t="shared" si="54"/>
        <v>14</v>
      </c>
    </row>
    <row r="35" spans="1:16" s="38" customFormat="1" ht="12">
      <c r="A35" s="29" t="s">
        <v>34</v>
      </c>
      <c r="B35" s="29">
        <f>SUM(B21:B34)</f>
        <v>4097</v>
      </c>
      <c r="C35" s="34">
        <f t="shared" si="10"/>
        <v>4097</v>
      </c>
      <c r="D35" s="29">
        <f>SUM(D21:D34)</f>
        <v>1847</v>
      </c>
      <c r="E35" s="31">
        <f t="shared" si="0"/>
        <v>0.45081767146692703</v>
      </c>
      <c r="F35" s="29">
        <f>SUM(F21:F34)</f>
        <v>1343</v>
      </c>
      <c r="G35" s="31">
        <f t="shared" si="0"/>
        <v>0.32780082987551867</v>
      </c>
      <c r="H35" s="29">
        <f>SUM(H21:H34)</f>
        <v>729</v>
      </c>
      <c r="I35" s="31">
        <f t="shared" ref="I35" si="91">H35/$C35</f>
        <v>0.17793507444471565</v>
      </c>
      <c r="J35" s="29">
        <f>SUM(J21:J34)</f>
        <v>150</v>
      </c>
      <c r="K35" s="31">
        <f t="shared" ref="K35" si="92">J35/$C35</f>
        <v>3.66121552355382E-2</v>
      </c>
      <c r="L35" s="29">
        <f>SUM(L21:L34)</f>
        <v>28</v>
      </c>
      <c r="M35" s="31">
        <f t="shared" ref="M35" si="93">L35/$C35</f>
        <v>6.8342689773004638E-3</v>
      </c>
      <c r="N35" s="20">
        <f t="shared" si="4"/>
        <v>3919</v>
      </c>
      <c r="O35" s="31">
        <f t="shared" si="50"/>
        <v>0.95655357578716138</v>
      </c>
      <c r="P35" s="37"/>
    </row>
    <row r="36" spans="1:16" s="12" customFormat="1" ht="12">
      <c r="A36" s="35" t="s">
        <v>19</v>
      </c>
      <c r="B36" s="47">
        <v>495</v>
      </c>
      <c r="C36" s="30">
        <v>495</v>
      </c>
      <c r="D36" s="18">
        <v>358</v>
      </c>
      <c r="E36" s="16">
        <f t="shared" si="0"/>
        <v>0.72323232323232323</v>
      </c>
      <c r="F36" s="18">
        <v>89</v>
      </c>
      <c r="G36" s="16">
        <f t="shared" si="0"/>
        <v>0.17979797979797979</v>
      </c>
      <c r="H36" s="18">
        <v>33</v>
      </c>
      <c r="I36" s="16">
        <f t="shared" ref="I36" si="94">H36/$C36</f>
        <v>6.6666666666666666E-2</v>
      </c>
      <c r="J36" s="48">
        <v>9</v>
      </c>
      <c r="K36" s="16">
        <f t="shared" ref="K36" si="95">J36/$C36</f>
        <v>1.8181818181818181E-2</v>
      </c>
      <c r="L36" s="49">
        <v>6</v>
      </c>
      <c r="M36" s="16">
        <f t="shared" ref="M36" si="96">L36/$C36</f>
        <v>1.2121212121212121E-2</v>
      </c>
      <c r="N36" s="18">
        <f t="shared" si="4"/>
        <v>480</v>
      </c>
      <c r="O36" s="16">
        <f t="shared" si="50"/>
        <v>0.96969696969696972</v>
      </c>
      <c r="P36" s="32">
        <f>RANK(O36,O$36:O$49,0)</f>
        <v>4</v>
      </c>
    </row>
    <row r="37" spans="1:16" s="12" customFormat="1" ht="12">
      <c r="A37" s="35" t="s">
        <v>20</v>
      </c>
      <c r="B37" s="33">
        <v>470</v>
      </c>
      <c r="C37" s="30">
        <v>470</v>
      </c>
      <c r="D37" s="18">
        <v>368</v>
      </c>
      <c r="E37" s="16">
        <f t="shared" si="0"/>
        <v>0.78297872340425534</v>
      </c>
      <c r="F37" s="18">
        <v>65</v>
      </c>
      <c r="G37" s="16">
        <f t="shared" si="0"/>
        <v>0.13829787234042554</v>
      </c>
      <c r="H37" s="18">
        <v>29</v>
      </c>
      <c r="I37" s="16">
        <f t="shared" ref="I37" si="97">H37/$C37</f>
        <v>6.1702127659574467E-2</v>
      </c>
      <c r="J37" s="18">
        <v>6</v>
      </c>
      <c r="K37" s="16">
        <f t="shared" ref="K37" si="98">J37/$C37</f>
        <v>1.276595744680851E-2</v>
      </c>
      <c r="L37" s="18">
        <v>2</v>
      </c>
      <c r="M37" s="16">
        <f t="shared" ref="M37" si="99">L37/$C37</f>
        <v>4.2553191489361703E-3</v>
      </c>
      <c r="N37" s="18">
        <f t="shared" si="4"/>
        <v>462</v>
      </c>
      <c r="O37" s="16">
        <f t="shared" si="50"/>
        <v>0.98297872340425529</v>
      </c>
      <c r="P37" s="32">
        <f t="shared" ref="P37:P49" si="100">RANK(O37,O$36:O$49,0)</f>
        <v>2</v>
      </c>
    </row>
    <row r="38" spans="1:16" s="12" customFormat="1" ht="12">
      <c r="A38" s="35" t="s">
        <v>21</v>
      </c>
      <c r="B38" s="17">
        <v>329</v>
      </c>
      <c r="C38" s="30">
        <v>329</v>
      </c>
      <c r="D38" s="18">
        <v>127</v>
      </c>
      <c r="E38" s="16">
        <f t="shared" si="0"/>
        <v>0.3860182370820669</v>
      </c>
      <c r="F38" s="18">
        <v>97</v>
      </c>
      <c r="G38" s="16">
        <f t="shared" si="0"/>
        <v>0.29483282674772038</v>
      </c>
      <c r="H38" s="18">
        <v>73</v>
      </c>
      <c r="I38" s="16">
        <f t="shared" ref="I38" si="101">H38/$C38</f>
        <v>0.22188449848024316</v>
      </c>
      <c r="J38" s="48">
        <v>19</v>
      </c>
      <c r="K38" s="16">
        <f t="shared" ref="K38" si="102">J38/$C38</f>
        <v>5.7750759878419454E-2</v>
      </c>
      <c r="L38" s="18">
        <v>13</v>
      </c>
      <c r="M38" s="16">
        <f t="shared" ref="M38" si="103">L38/$C38</f>
        <v>3.9513677811550151E-2</v>
      </c>
      <c r="N38" s="18">
        <f t="shared" si="4"/>
        <v>297</v>
      </c>
      <c r="O38" s="16">
        <f t="shared" si="50"/>
        <v>0.90273556231003038</v>
      </c>
      <c r="P38" s="32">
        <f t="shared" si="100"/>
        <v>8</v>
      </c>
    </row>
    <row r="39" spans="1:16" s="12" customFormat="1" ht="12">
      <c r="A39" s="35" t="s">
        <v>22</v>
      </c>
      <c r="B39" s="17">
        <v>377</v>
      </c>
      <c r="C39" s="30">
        <v>377</v>
      </c>
      <c r="D39" s="18">
        <v>193</v>
      </c>
      <c r="E39" s="16">
        <f t="shared" si="0"/>
        <v>0.51193633952254647</v>
      </c>
      <c r="F39" s="18">
        <v>102</v>
      </c>
      <c r="G39" s="16">
        <f t="shared" si="0"/>
        <v>0.27055702917771884</v>
      </c>
      <c r="H39" s="18">
        <v>60</v>
      </c>
      <c r="I39" s="16">
        <f t="shared" ref="I39" si="104">H39/$C39</f>
        <v>0.15915119363395225</v>
      </c>
      <c r="J39" s="18">
        <v>17</v>
      </c>
      <c r="K39" s="16">
        <f t="shared" ref="K39" si="105">J39/$C39</f>
        <v>4.5092838196286469E-2</v>
      </c>
      <c r="L39" s="18">
        <v>5</v>
      </c>
      <c r="M39" s="16">
        <f t="shared" ref="M39" si="106">L39/$C39</f>
        <v>1.3262599469496022E-2</v>
      </c>
      <c r="N39" s="18">
        <f t="shared" si="4"/>
        <v>355</v>
      </c>
      <c r="O39" s="16">
        <f t="shared" si="50"/>
        <v>0.94164456233421756</v>
      </c>
      <c r="P39" s="32">
        <f t="shared" si="100"/>
        <v>7</v>
      </c>
    </row>
    <row r="40" spans="1:16" s="12" customFormat="1" ht="12">
      <c r="A40" s="35" t="s">
        <v>23</v>
      </c>
      <c r="B40" s="17">
        <v>295</v>
      </c>
      <c r="C40" s="30">
        <v>295</v>
      </c>
      <c r="D40" s="18">
        <v>158</v>
      </c>
      <c r="E40" s="16">
        <f t="shared" si="0"/>
        <v>0.53559322033898304</v>
      </c>
      <c r="F40" s="18">
        <v>82</v>
      </c>
      <c r="G40" s="16">
        <f t="shared" si="0"/>
        <v>0.27796610169491526</v>
      </c>
      <c r="H40" s="18">
        <v>42</v>
      </c>
      <c r="I40" s="16">
        <f t="shared" ref="I40" si="107">H40/$C40</f>
        <v>0.14237288135593221</v>
      </c>
      <c r="J40" s="42">
        <v>10</v>
      </c>
      <c r="K40" s="16">
        <f t="shared" ref="K40" si="108">J40/$C40</f>
        <v>3.3898305084745763E-2</v>
      </c>
      <c r="L40" s="18">
        <v>3</v>
      </c>
      <c r="M40" s="16">
        <f t="shared" ref="M40" si="109">L40/$C40</f>
        <v>1.0169491525423728E-2</v>
      </c>
      <c r="N40" s="18">
        <f t="shared" si="4"/>
        <v>282</v>
      </c>
      <c r="O40" s="16">
        <f t="shared" si="50"/>
        <v>0.95593220338983054</v>
      </c>
      <c r="P40" s="32">
        <f t="shared" si="100"/>
        <v>6</v>
      </c>
    </row>
    <row r="41" spans="1:16" s="12" customFormat="1" ht="12">
      <c r="A41" s="36" t="s">
        <v>24</v>
      </c>
      <c r="B41" s="17">
        <v>241</v>
      </c>
      <c r="C41" s="30">
        <f t="shared" si="10"/>
        <v>241</v>
      </c>
      <c r="D41" s="18">
        <v>128</v>
      </c>
      <c r="E41" s="16">
        <f t="shared" si="0"/>
        <v>0.53112033195020747</v>
      </c>
      <c r="F41" s="18">
        <v>48</v>
      </c>
      <c r="G41" s="16">
        <f t="shared" si="0"/>
        <v>0.19917012448132779</v>
      </c>
      <c r="H41" s="18">
        <v>37</v>
      </c>
      <c r="I41" s="16">
        <f t="shared" ref="I41" si="110">H41/$C41</f>
        <v>0.15352697095435686</v>
      </c>
      <c r="J41" s="48">
        <v>19</v>
      </c>
      <c r="K41" s="16">
        <f t="shared" ref="K41" si="111">J41/$C41</f>
        <v>7.8838174273858919E-2</v>
      </c>
      <c r="L41" s="18">
        <v>9</v>
      </c>
      <c r="M41" s="16">
        <f t="shared" ref="M41" si="112">L41/$C41</f>
        <v>3.7344398340248962E-2</v>
      </c>
      <c r="N41" s="18">
        <f t="shared" si="4"/>
        <v>213</v>
      </c>
      <c r="O41" s="16">
        <f t="shared" si="50"/>
        <v>0.88381742738589208</v>
      </c>
      <c r="P41" s="32">
        <f t="shared" si="100"/>
        <v>9</v>
      </c>
    </row>
    <row r="42" spans="1:16" s="12" customFormat="1" ht="12">
      <c r="A42" s="36" t="s">
        <v>25</v>
      </c>
      <c r="B42" s="30">
        <v>242</v>
      </c>
      <c r="C42" s="30">
        <f t="shared" si="10"/>
        <v>242</v>
      </c>
      <c r="D42" s="18">
        <v>57</v>
      </c>
      <c r="E42" s="16">
        <f t="shared" si="0"/>
        <v>0.23553719008264462</v>
      </c>
      <c r="F42" s="18">
        <v>76</v>
      </c>
      <c r="G42" s="16">
        <f t="shared" si="0"/>
        <v>0.31404958677685951</v>
      </c>
      <c r="H42" s="18">
        <v>70</v>
      </c>
      <c r="I42" s="16">
        <f t="shared" ref="I42" si="113">H42/$C42</f>
        <v>0.28925619834710742</v>
      </c>
      <c r="J42" s="18">
        <v>30</v>
      </c>
      <c r="K42" s="16">
        <f t="shared" ref="K42" si="114">J42/$C42</f>
        <v>0.12396694214876033</v>
      </c>
      <c r="L42" s="18">
        <v>9</v>
      </c>
      <c r="M42" s="16">
        <f t="shared" ref="M42" si="115">L42/$C42</f>
        <v>3.71900826446281E-2</v>
      </c>
      <c r="N42" s="18">
        <f t="shared" si="4"/>
        <v>203</v>
      </c>
      <c r="O42" s="16">
        <f t="shared" si="50"/>
        <v>0.83884297520661155</v>
      </c>
      <c r="P42" s="32">
        <f t="shared" si="100"/>
        <v>12</v>
      </c>
    </row>
    <row r="43" spans="1:16" s="12" customFormat="1" ht="12">
      <c r="A43" s="35" t="s">
        <v>26</v>
      </c>
      <c r="B43" s="17">
        <v>126</v>
      </c>
      <c r="C43" s="30">
        <f t="shared" si="10"/>
        <v>126</v>
      </c>
      <c r="D43" s="18">
        <v>70</v>
      </c>
      <c r="E43" s="16">
        <f t="shared" si="0"/>
        <v>0.55555555555555558</v>
      </c>
      <c r="F43" s="18">
        <v>29</v>
      </c>
      <c r="G43" s="16">
        <f t="shared" si="0"/>
        <v>0.23015873015873015</v>
      </c>
      <c r="H43" s="18">
        <v>24</v>
      </c>
      <c r="I43" s="16">
        <f t="shared" ref="I43" si="116">H43/$C43</f>
        <v>0.19047619047619047</v>
      </c>
      <c r="J43" s="48">
        <v>2</v>
      </c>
      <c r="K43" s="16">
        <f t="shared" ref="K43" si="117">J43/$C43</f>
        <v>1.5873015873015872E-2</v>
      </c>
      <c r="L43" s="18">
        <v>1</v>
      </c>
      <c r="M43" s="16">
        <f t="shared" ref="M43" si="118">L43/$C43</f>
        <v>7.9365079365079361E-3</v>
      </c>
      <c r="N43" s="18">
        <f t="shared" si="4"/>
        <v>123</v>
      </c>
      <c r="O43" s="16">
        <f t="shared" si="50"/>
        <v>0.97619047619047616</v>
      </c>
      <c r="P43" s="32">
        <f t="shared" si="100"/>
        <v>3</v>
      </c>
    </row>
    <row r="44" spans="1:16" s="12" customFormat="1" ht="12">
      <c r="A44" s="35" t="s">
        <v>27</v>
      </c>
      <c r="B44" s="33">
        <v>149</v>
      </c>
      <c r="C44" s="30">
        <f t="shared" si="10"/>
        <v>149</v>
      </c>
      <c r="D44" s="18">
        <v>35</v>
      </c>
      <c r="E44" s="16">
        <f t="shared" si="0"/>
        <v>0.2348993288590604</v>
      </c>
      <c r="F44" s="18">
        <v>54</v>
      </c>
      <c r="G44" s="16">
        <f t="shared" si="0"/>
        <v>0.36241610738255031</v>
      </c>
      <c r="H44" s="18">
        <v>55</v>
      </c>
      <c r="I44" s="16">
        <f t="shared" ref="I44" si="119">H44/$C44</f>
        <v>0.36912751677852351</v>
      </c>
      <c r="J44" s="18">
        <v>5</v>
      </c>
      <c r="K44" s="16">
        <f t="shared" ref="K44" si="120">J44/$C44</f>
        <v>3.3557046979865772E-2</v>
      </c>
      <c r="L44" s="18">
        <v>0</v>
      </c>
      <c r="M44" s="16">
        <f t="shared" ref="M44" si="121">L44/$C44</f>
        <v>0</v>
      </c>
      <c r="N44" s="18">
        <f t="shared" si="4"/>
        <v>144</v>
      </c>
      <c r="O44" s="16">
        <f t="shared" si="50"/>
        <v>0.96644295302013428</v>
      </c>
      <c r="P44" s="32">
        <f t="shared" si="100"/>
        <v>5</v>
      </c>
    </row>
    <row r="45" spans="1:16" s="12" customFormat="1" ht="12">
      <c r="A45" s="35" t="s">
        <v>28</v>
      </c>
      <c r="B45" s="47">
        <v>75</v>
      </c>
      <c r="C45" s="30">
        <f t="shared" si="10"/>
        <v>75</v>
      </c>
      <c r="D45" s="18">
        <v>17</v>
      </c>
      <c r="E45" s="16">
        <f t="shared" si="0"/>
        <v>0.22666666666666666</v>
      </c>
      <c r="F45" s="18">
        <v>15</v>
      </c>
      <c r="G45" s="16">
        <f t="shared" si="0"/>
        <v>0.2</v>
      </c>
      <c r="H45" s="18">
        <v>23</v>
      </c>
      <c r="I45" s="16">
        <f t="shared" ref="I45" si="122">H45/$C45</f>
        <v>0.30666666666666664</v>
      </c>
      <c r="J45" s="48">
        <v>10</v>
      </c>
      <c r="K45" s="16">
        <f t="shared" ref="K45" si="123">J45/$C45</f>
        <v>0.13333333333333333</v>
      </c>
      <c r="L45" s="49">
        <v>10</v>
      </c>
      <c r="M45" s="16">
        <f t="shared" ref="M45" si="124">L45/$C45</f>
        <v>0.13333333333333333</v>
      </c>
      <c r="N45" s="18">
        <f t="shared" si="4"/>
        <v>55</v>
      </c>
      <c r="O45" s="16">
        <f t="shared" si="50"/>
        <v>0.73333333333333328</v>
      </c>
      <c r="P45" s="32">
        <f t="shared" si="100"/>
        <v>14</v>
      </c>
    </row>
    <row r="46" spans="1:16" s="12" customFormat="1" ht="12">
      <c r="A46" s="35" t="s">
        <v>29</v>
      </c>
      <c r="B46" s="17">
        <v>131</v>
      </c>
      <c r="C46" s="30">
        <v>131</v>
      </c>
      <c r="D46" s="18">
        <v>96</v>
      </c>
      <c r="E46" s="16">
        <f t="shared" si="0"/>
        <v>0.73282442748091603</v>
      </c>
      <c r="F46" s="18">
        <v>23</v>
      </c>
      <c r="G46" s="16">
        <f t="shared" si="0"/>
        <v>0.17557251908396945</v>
      </c>
      <c r="H46" s="18">
        <v>10</v>
      </c>
      <c r="I46" s="16">
        <f t="shared" ref="I46" si="125">H46/$C46</f>
        <v>7.6335877862595422E-2</v>
      </c>
      <c r="J46" s="48">
        <v>2</v>
      </c>
      <c r="K46" s="16">
        <f t="shared" ref="K46" si="126">J46/$C46</f>
        <v>1.5267175572519083E-2</v>
      </c>
      <c r="L46" s="18"/>
      <c r="M46" s="16">
        <f t="shared" ref="M46" si="127">L46/$C46</f>
        <v>0</v>
      </c>
      <c r="N46" s="18">
        <f t="shared" si="4"/>
        <v>129</v>
      </c>
      <c r="O46" s="16">
        <f t="shared" si="50"/>
        <v>0.98473282442748089</v>
      </c>
      <c r="P46" s="32">
        <f t="shared" si="100"/>
        <v>1</v>
      </c>
    </row>
    <row r="47" spans="1:16" s="12" customFormat="1" ht="12">
      <c r="A47" s="35" t="s">
        <v>30</v>
      </c>
      <c r="B47" s="17">
        <v>311</v>
      </c>
      <c r="C47" s="30">
        <v>311</v>
      </c>
      <c r="D47" s="18">
        <v>86</v>
      </c>
      <c r="E47" s="16">
        <f t="shared" si="0"/>
        <v>0.27652733118971062</v>
      </c>
      <c r="F47" s="18">
        <v>90</v>
      </c>
      <c r="G47" s="16">
        <f t="shared" si="0"/>
        <v>0.28938906752411575</v>
      </c>
      <c r="H47" s="18">
        <v>79</v>
      </c>
      <c r="I47" s="16">
        <f t="shared" ref="I47" si="128">H47/$C47</f>
        <v>0.25401929260450162</v>
      </c>
      <c r="J47" s="42">
        <v>40</v>
      </c>
      <c r="K47" s="16">
        <f t="shared" ref="K47" si="129">J47/$C47</f>
        <v>0.12861736334405144</v>
      </c>
      <c r="L47" s="18">
        <v>16</v>
      </c>
      <c r="M47" s="16">
        <f t="shared" ref="M47" si="130">L47/$C47</f>
        <v>5.1446945337620578E-2</v>
      </c>
      <c r="N47" s="18">
        <f t="shared" si="4"/>
        <v>255</v>
      </c>
      <c r="O47" s="16">
        <f t="shared" si="50"/>
        <v>0.819935691318328</v>
      </c>
      <c r="P47" s="32">
        <f t="shared" si="100"/>
        <v>13</v>
      </c>
    </row>
    <row r="48" spans="1:16" s="12" customFormat="1" ht="12">
      <c r="A48" s="35" t="s">
        <v>31</v>
      </c>
      <c r="B48" s="17">
        <v>85</v>
      </c>
      <c r="C48" s="30">
        <v>85</v>
      </c>
      <c r="D48" s="18">
        <v>30</v>
      </c>
      <c r="E48" s="16">
        <f t="shared" si="0"/>
        <v>0.35294117647058826</v>
      </c>
      <c r="F48" s="18">
        <v>22</v>
      </c>
      <c r="G48" s="16">
        <f t="shared" si="0"/>
        <v>0.25882352941176473</v>
      </c>
      <c r="H48" s="18">
        <v>23</v>
      </c>
      <c r="I48" s="16">
        <f t="shared" ref="I48" si="131">H48/$C48</f>
        <v>0.27058823529411763</v>
      </c>
      <c r="J48" s="18">
        <v>7</v>
      </c>
      <c r="K48" s="16">
        <f t="shared" ref="K48" si="132">J48/$C48</f>
        <v>8.2352941176470587E-2</v>
      </c>
      <c r="L48" s="18">
        <v>3</v>
      </c>
      <c r="M48" s="16">
        <f t="shared" ref="M48" si="133">L48/$C48</f>
        <v>3.5294117647058823E-2</v>
      </c>
      <c r="N48" s="18">
        <f t="shared" si="4"/>
        <v>75</v>
      </c>
      <c r="O48" s="16">
        <f t="shared" si="50"/>
        <v>0.88235294117647056</v>
      </c>
      <c r="P48" s="32">
        <f t="shared" si="100"/>
        <v>10</v>
      </c>
    </row>
    <row r="49" spans="1:16" s="12" customFormat="1" ht="12">
      <c r="A49" s="35" t="s">
        <v>32</v>
      </c>
      <c r="B49" s="33">
        <v>39</v>
      </c>
      <c r="C49" s="30">
        <v>39</v>
      </c>
      <c r="D49" s="18">
        <v>4</v>
      </c>
      <c r="E49" s="16">
        <f t="shared" si="0"/>
        <v>0.10256410256410256</v>
      </c>
      <c r="F49" s="18">
        <v>11</v>
      </c>
      <c r="G49" s="16">
        <f t="shared" si="0"/>
        <v>0.28205128205128205</v>
      </c>
      <c r="H49" s="18">
        <v>19</v>
      </c>
      <c r="I49" s="16">
        <f t="shared" ref="I49" si="134">H49/$C49</f>
        <v>0.48717948717948717</v>
      </c>
      <c r="J49" s="18">
        <v>5</v>
      </c>
      <c r="K49" s="16">
        <f t="shared" ref="K49" si="135">J49/$C49</f>
        <v>0.12820512820512819</v>
      </c>
      <c r="L49" s="18">
        <v>0</v>
      </c>
      <c r="M49" s="16">
        <f t="shared" ref="M49" si="136">L49/$C49</f>
        <v>0</v>
      </c>
      <c r="N49" s="18">
        <f t="shared" si="4"/>
        <v>34</v>
      </c>
      <c r="O49" s="16">
        <f t="shared" si="50"/>
        <v>0.87179487179487181</v>
      </c>
      <c r="P49" s="32">
        <f t="shared" si="100"/>
        <v>11</v>
      </c>
    </row>
    <row r="50" spans="1:16" s="46" customFormat="1">
      <c r="A50" s="29" t="s">
        <v>35</v>
      </c>
      <c r="B50" s="29">
        <f>SUM(B36:B49)</f>
        <v>3365</v>
      </c>
      <c r="C50" s="34">
        <f t="shared" si="10"/>
        <v>3365</v>
      </c>
      <c r="D50" s="29">
        <f>SUM(D36:D49)</f>
        <v>1727</v>
      </c>
      <c r="E50" s="31">
        <f t="shared" si="0"/>
        <v>0.51322436849925701</v>
      </c>
      <c r="F50" s="29">
        <f>SUM(F36:F49)</f>
        <v>803</v>
      </c>
      <c r="G50" s="31">
        <f t="shared" si="0"/>
        <v>0.2386329866270431</v>
      </c>
      <c r="H50" s="29">
        <f>SUM(H36:H49)</f>
        <v>577</v>
      </c>
      <c r="I50" s="31">
        <f t="shared" ref="I50" si="137">H50/$C50</f>
        <v>0.17147102526002972</v>
      </c>
      <c r="J50" s="29">
        <f>SUM(J36:J49)</f>
        <v>181</v>
      </c>
      <c r="K50" s="31">
        <f t="shared" ref="K50" si="138">J50/$C50</f>
        <v>5.3789004457652306E-2</v>
      </c>
      <c r="L50" s="29">
        <f>SUM(L36:L49)</f>
        <v>77</v>
      </c>
      <c r="M50" s="31">
        <f t="shared" ref="M50" si="139">L50/$C50</f>
        <v>2.2882615156017829E-2</v>
      </c>
      <c r="N50" s="20">
        <f t="shared" si="4"/>
        <v>3107</v>
      </c>
      <c r="O50" s="31">
        <f t="shared" si="50"/>
        <v>0.92332838038632992</v>
      </c>
      <c r="P50" s="37"/>
    </row>
    <row r="51" spans="1:16" s="12" customFormat="1" ht="12">
      <c r="A51" s="35" t="s">
        <v>19</v>
      </c>
      <c r="B51" s="47">
        <v>515</v>
      </c>
      <c r="C51" s="30">
        <v>515</v>
      </c>
      <c r="D51" s="18">
        <v>441</v>
      </c>
      <c r="E51" s="16">
        <f t="shared" si="0"/>
        <v>0.85631067961165053</v>
      </c>
      <c r="F51" s="18">
        <v>60</v>
      </c>
      <c r="G51" s="16">
        <f t="shared" si="0"/>
        <v>0.11650485436893204</v>
      </c>
      <c r="H51" s="18">
        <v>10</v>
      </c>
      <c r="I51" s="16">
        <f t="shared" ref="I51" si="140">H51/$C51</f>
        <v>1.9417475728155338E-2</v>
      </c>
      <c r="J51" s="48">
        <v>4</v>
      </c>
      <c r="K51" s="16">
        <f t="shared" ref="K51" si="141">J51/$C51</f>
        <v>7.7669902912621356E-3</v>
      </c>
      <c r="L51" s="49">
        <v>0</v>
      </c>
      <c r="M51" s="16">
        <f t="shared" ref="M51" si="142">L51/$C51</f>
        <v>0</v>
      </c>
      <c r="N51" s="18">
        <f t="shared" si="4"/>
        <v>511</v>
      </c>
      <c r="O51" s="16">
        <f t="shared" si="50"/>
        <v>0.99223300970873785</v>
      </c>
      <c r="P51" s="32">
        <f>RANK(O51,O$51:O$64,0)</f>
        <v>7</v>
      </c>
    </row>
    <row r="52" spans="1:16" s="12" customFormat="1" ht="12">
      <c r="A52" s="35" t="s">
        <v>20</v>
      </c>
      <c r="B52" s="33">
        <v>434</v>
      </c>
      <c r="C52" s="30">
        <v>434</v>
      </c>
      <c r="D52" s="18">
        <v>289</v>
      </c>
      <c r="E52" s="16">
        <f t="shared" si="0"/>
        <v>0.66589861751152069</v>
      </c>
      <c r="F52" s="18">
        <v>97</v>
      </c>
      <c r="G52" s="16">
        <f t="shared" si="0"/>
        <v>0.22350230414746544</v>
      </c>
      <c r="H52" s="18">
        <v>44</v>
      </c>
      <c r="I52" s="16">
        <f t="shared" ref="I52" si="143">H52/$C52</f>
        <v>0.10138248847926268</v>
      </c>
      <c r="J52" s="18">
        <v>4</v>
      </c>
      <c r="K52" s="16">
        <f t="shared" ref="K52" si="144">J52/$C52</f>
        <v>9.2165898617511521E-3</v>
      </c>
      <c r="L52" s="18">
        <v>0</v>
      </c>
      <c r="M52" s="16">
        <f t="shared" ref="M52" si="145">L52/$C52</f>
        <v>0</v>
      </c>
      <c r="N52" s="18">
        <f t="shared" si="4"/>
        <v>430</v>
      </c>
      <c r="O52" s="16">
        <f t="shared" si="50"/>
        <v>0.99078341013824889</v>
      </c>
      <c r="P52" s="32">
        <f t="shared" ref="P52:P64" si="146">RANK(O52,O$51:O$64,0)</f>
        <v>8</v>
      </c>
    </row>
    <row r="53" spans="1:16" s="12" customFormat="1" ht="12">
      <c r="A53" s="35" t="s">
        <v>21</v>
      </c>
      <c r="B53" s="17">
        <v>235</v>
      </c>
      <c r="C53" s="30">
        <v>235</v>
      </c>
      <c r="D53" s="18">
        <v>141</v>
      </c>
      <c r="E53" s="16">
        <f t="shared" si="0"/>
        <v>0.6</v>
      </c>
      <c r="F53" s="18">
        <v>59</v>
      </c>
      <c r="G53" s="16">
        <f t="shared" si="0"/>
        <v>0.25106382978723402</v>
      </c>
      <c r="H53" s="18">
        <v>26</v>
      </c>
      <c r="I53" s="16">
        <f t="shared" ref="I53" si="147">H53/$C53</f>
        <v>0.11063829787234042</v>
      </c>
      <c r="J53" s="48">
        <v>5</v>
      </c>
      <c r="K53" s="16">
        <f t="shared" ref="K53" si="148">J53/$C53</f>
        <v>2.1276595744680851E-2</v>
      </c>
      <c r="L53" s="18">
        <v>4</v>
      </c>
      <c r="M53" s="16">
        <f t="shared" ref="M53" si="149">L53/$C53</f>
        <v>1.7021276595744681E-2</v>
      </c>
      <c r="N53" s="18">
        <f t="shared" si="4"/>
        <v>226</v>
      </c>
      <c r="O53" s="16">
        <f t="shared" si="50"/>
        <v>0.96170212765957441</v>
      </c>
      <c r="P53" s="32">
        <f t="shared" si="146"/>
        <v>13</v>
      </c>
    </row>
    <row r="54" spans="1:16" s="12" customFormat="1" ht="12">
      <c r="A54" s="35" t="s">
        <v>22</v>
      </c>
      <c r="B54" s="17">
        <v>276</v>
      </c>
      <c r="C54" s="30">
        <v>276</v>
      </c>
      <c r="D54" s="18">
        <v>224</v>
      </c>
      <c r="E54" s="16">
        <f t="shared" si="0"/>
        <v>0.81159420289855078</v>
      </c>
      <c r="F54" s="18">
        <v>41</v>
      </c>
      <c r="G54" s="16">
        <f t="shared" si="0"/>
        <v>0.14855072463768115</v>
      </c>
      <c r="H54" s="18">
        <v>9</v>
      </c>
      <c r="I54" s="16">
        <f t="shared" ref="I54" si="150">H54/$C54</f>
        <v>3.2608695652173912E-2</v>
      </c>
      <c r="J54" s="18">
        <v>0</v>
      </c>
      <c r="K54" s="16">
        <f t="shared" ref="K54" si="151">J54/$C54</f>
        <v>0</v>
      </c>
      <c r="L54" s="18">
        <v>2</v>
      </c>
      <c r="M54" s="16">
        <f t="shared" ref="M54" si="152">L54/$C54</f>
        <v>7.246376811594203E-3</v>
      </c>
      <c r="N54" s="18">
        <f t="shared" si="4"/>
        <v>274</v>
      </c>
      <c r="O54" s="16">
        <f t="shared" si="50"/>
        <v>0.99275362318840576</v>
      </c>
      <c r="P54" s="32">
        <f t="shared" si="146"/>
        <v>6</v>
      </c>
    </row>
    <row r="55" spans="1:16" s="12" customFormat="1" ht="12">
      <c r="A55" s="35" t="s">
        <v>23</v>
      </c>
      <c r="B55" s="17">
        <v>213</v>
      </c>
      <c r="C55" s="30">
        <v>213</v>
      </c>
      <c r="D55" s="18">
        <v>195</v>
      </c>
      <c r="E55" s="16">
        <f t="shared" si="0"/>
        <v>0.91549295774647887</v>
      </c>
      <c r="F55" s="18">
        <v>16</v>
      </c>
      <c r="G55" s="16">
        <f t="shared" si="0"/>
        <v>7.5117370892018781E-2</v>
      </c>
      <c r="H55" s="18">
        <v>2</v>
      </c>
      <c r="I55" s="16">
        <f t="shared" ref="I55" si="153">H55/$C55</f>
        <v>9.3896713615023476E-3</v>
      </c>
      <c r="J55" s="42">
        <v>0</v>
      </c>
      <c r="K55" s="16">
        <f t="shared" ref="K55" si="154">J55/$C55</f>
        <v>0</v>
      </c>
      <c r="L55" s="18">
        <v>0</v>
      </c>
      <c r="M55" s="16">
        <f t="shared" ref="M55" si="155">L55/$C55</f>
        <v>0</v>
      </c>
      <c r="N55" s="18">
        <f t="shared" si="4"/>
        <v>213</v>
      </c>
      <c r="O55" s="16">
        <f t="shared" si="50"/>
        <v>1</v>
      </c>
      <c r="P55" s="32">
        <f t="shared" si="146"/>
        <v>1</v>
      </c>
    </row>
    <row r="56" spans="1:16" s="12" customFormat="1" ht="12">
      <c r="A56" s="36" t="s">
        <v>24</v>
      </c>
      <c r="B56" s="17">
        <v>175</v>
      </c>
      <c r="C56" s="30">
        <v>175</v>
      </c>
      <c r="D56" s="18">
        <v>145</v>
      </c>
      <c r="E56" s="16">
        <f t="shared" si="0"/>
        <v>0.82857142857142863</v>
      </c>
      <c r="F56" s="18">
        <v>23</v>
      </c>
      <c r="G56" s="16">
        <f t="shared" si="0"/>
        <v>0.13142857142857142</v>
      </c>
      <c r="H56" s="18">
        <v>7</v>
      </c>
      <c r="I56" s="16">
        <f t="shared" ref="I56" si="156">H56/$C56</f>
        <v>0.04</v>
      </c>
      <c r="J56" s="48"/>
      <c r="K56" s="16">
        <f t="shared" ref="K56" si="157">J56/$C56</f>
        <v>0</v>
      </c>
      <c r="L56" s="18"/>
      <c r="M56" s="16">
        <f t="shared" ref="M56" si="158">L56/$C56</f>
        <v>0</v>
      </c>
      <c r="N56" s="18">
        <f t="shared" si="4"/>
        <v>175</v>
      </c>
      <c r="O56" s="16">
        <f t="shared" si="50"/>
        <v>1</v>
      </c>
      <c r="P56" s="32">
        <f t="shared" si="146"/>
        <v>1</v>
      </c>
    </row>
    <row r="57" spans="1:16" s="12" customFormat="1" ht="12">
      <c r="A57" s="36" t="s">
        <v>25</v>
      </c>
      <c r="B57" s="30">
        <v>200</v>
      </c>
      <c r="C57" s="30">
        <v>200</v>
      </c>
      <c r="D57" s="18">
        <v>109</v>
      </c>
      <c r="E57" s="16">
        <f t="shared" si="0"/>
        <v>0.54500000000000004</v>
      </c>
      <c r="F57" s="18">
        <v>64</v>
      </c>
      <c r="G57" s="16">
        <f t="shared" si="0"/>
        <v>0.32</v>
      </c>
      <c r="H57" s="18">
        <v>20</v>
      </c>
      <c r="I57" s="16">
        <f t="shared" ref="I57" si="159">H57/$C57</f>
        <v>0.1</v>
      </c>
      <c r="J57" s="18">
        <v>7</v>
      </c>
      <c r="K57" s="16">
        <f t="shared" ref="K57" si="160">J57/$C57</f>
        <v>3.5000000000000003E-2</v>
      </c>
      <c r="L57" s="18">
        <v>0</v>
      </c>
      <c r="M57" s="16">
        <f t="shared" ref="M57" si="161">L57/$C57</f>
        <v>0</v>
      </c>
      <c r="N57" s="18">
        <f t="shared" si="4"/>
        <v>193</v>
      </c>
      <c r="O57" s="16">
        <f t="shared" si="50"/>
        <v>0.96499999999999997</v>
      </c>
      <c r="P57" s="32">
        <f t="shared" si="146"/>
        <v>11</v>
      </c>
    </row>
    <row r="58" spans="1:16" s="12" customFormat="1" ht="12">
      <c r="A58" s="35" t="s">
        <v>26</v>
      </c>
      <c r="B58" s="17">
        <v>90</v>
      </c>
      <c r="C58" s="30">
        <v>90</v>
      </c>
      <c r="D58" s="18">
        <v>45</v>
      </c>
      <c r="E58" s="16">
        <f t="shared" si="0"/>
        <v>0.5</v>
      </c>
      <c r="F58" s="18">
        <v>32</v>
      </c>
      <c r="G58" s="16">
        <f t="shared" si="0"/>
        <v>0.35555555555555557</v>
      </c>
      <c r="H58" s="18">
        <v>11</v>
      </c>
      <c r="I58" s="16">
        <f t="shared" ref="I58" si="162">H58/$C58</f>
        <v>0.12222222222222222</v>
      </c>
      <c r="J58" s="48">
        <v>1</v>
      </c>
      <c r="K58" s="16">
        <f t="shared" ref="K58" si="163">J58/$C58</f>
        <v>1.1111111111111112E-2</v>
      </c>
      <c r="L58" s="18">
        <v>1</v>
      </c>
      <c r="M58" s="16">
        <f t="shared" ref="M58" si="164">L58/$C58</f>
        <v>1.1111111111111112E-2</v>
      </c>
      <c r="N58" s="18">
        <f t="shared" si="4"/>
        <v>88</v>
      </c>
      <c r="O58" s="16">
        <f t="shared" si="50"/>
        <v>0.97777777777777775</v>
      </c>
      <c r="P58" s="32">
        <f t="shared" si="146"/>
        <v>10</v>
      </c>
    </row>
    <row r="59" spans="1:16" s="12" customFormat="1" ht="12">
      <c r="A59" s="35" t="s">
        <v>27</v>
      </c>
      <c r="B59" s="33">
        <v>95</v>
      </c>
      <c r="C59" s="30">
        <v>95</v>
      </c>
      <c r="D59" s="18">
        <v>60</v>
      </c>
      <c r="E59" s="16">
        <f t="shared" si="0"/>
        <v>0.63157894736842102</v>
      </c>
      <c r="F59" s="18">
        <v>30</v>
      </c>
      <c r="G59" s="16">
        <f t="shared" si="0"/>
        <v>0.31578947368421051</v>
      </c>
      <c r="H59" s="18">
        <v>5</v>
      </c>
      <c r="I59" s="16">
        <f t="shared" ref="I59" si="165">H59/$C59</f>
        <v>5.2631578947368418E-2</v>
      </c>
      <c r="J59" s="18">
        <v>0</v>
      </c>
      <c r="K59" s="16">
        <f t="shared" ref="K59" si="166">J59/$C59</f>
        <v>0</v>
      </c>
      <c r="L59" s="18">
        <v>0</v>
      </c>
      <c r="M59" s="16">
        <f t="shared" ref="M59" si="167">L59/$C59</f>
        <v>0</v>
      </c>
      <c r="N59" s="18">
        <f t="shared" si="4"/>
        <v>95</v>
      </c>
      <c r="O59" s="16">
        <f t="shared" si="50"/>
        <v>1</v>
      </c>
      <c r="P59" s="32">
        <f t="shared" si="146"/>
        <v>1</v>
      </c>
    </row>
    <row r="60" spans="1:16" s="12" customFormat="1" ht="12">
      <c r="A60" s="35" t="s">
        <v>28</v>
      </c>
      <c r="B60" s="47">
        <f>D60+F60+H60+J60+L60</f>
        <v>41</v>
      </c>
      <c r="C60" s="30">
        <f>SUM(D60,F60,H60,J60,L60)</f>
        <v>41</v>
      </c>
      <c r="D60" s="18">
        <v>23</v>
      </c>
      <c r="E60" s="16">
        <f t="shared" si="0"/>
        <v>0.56097560975609762</v>
      </c>
      <c r="F60" s="18">
        <v>15</v>
      </c>
      <c r="G60" s="16">
        <f t="shared" si="0"/>
        <v>0.36585365853658536</v>
      </c>
      <c r="H60" s="18">
        <v>3</v>
      </c>
      <c r="I60" s="16">
        <f t="shared" ref="I60" si="168">H60/$C60</f>
        <v>7.3170731707317069E-2</v>
      </c>
      <c r="J60" s="48"/>
      <c r="K60" s="16">
        <f t="shared" ref="K60" si="169">J60/$C60</f>
        <v>0</v>
      </c>
      <c r="L60" s="49"/>
      <c r="M60" s="16">
        <f t="shared" ref="M60" si="170">L60/$C60</f>
        <v>0</v>
      </c>
      <c r="N60" s="18">
        <f t="shared" si="4"/>
        <v>41</v>
      </c>
      <c r="O60" s="16">
        <f t="shared" si="50"/>
        <v>1</v>
      </c>
      <c r="P60" s="32">
        <f t="shared" si="146"/>
        <v>1</v>
      </c>
    </row>
    <row r="61" spans="1:16" s="12" customFormat="1" ht="12">
      <c r="A61" s="35" t="s">
        <v>29</v>
      </c>
      <c r="B61" s="17">
        <v>95</v>
      </c>
      <c r="C61" s="30">
        <v>95</v>
      </c>
      <c r="D61" s="18">
        <v>82</v>
      </c>
      <c r="E61" s="16">
        <f t="shared" si="0"/>
        <v>0.86315789473684212</v>
      </c>
      <c r="F61" s="18">
        <v>11</v>
      </c>
      <c r="G61" s="16">
        <f t="shared" si="0"/>
        <v>0.11578947368421053</v>
      </c>
      <c r="H61" s="18">
        <v>2</v>
      </c>
      <c r="I61" s="16">
        <f t="shared" ref="I61" si="171">H61/$C61</f>
        <v>2.1052631578947368E-2</v>
      </c>
      <c r="J61" s="48"/>
      <c r="K61" s="16">
        <f t="shared" ref="K61" si="172">J61/$C61</f>
        <v>0</v>
      </c>
      <c r="L61" s="18"/>
      <c r="M61" s="16">
        <f t="shared" ref="M61" si="173">L61/$C61</f>
        <v>0</v>
      </c>
      <c r="N61" s="18">
        <f t="shared" si="4"/>
        <v>95</v>
      </c>
      <c r="O61" s="16">
        <f t="shared" si="50"/>
        <v>1</v>
      </c>
      <c r="P61" s="32">
        <f t="shared" si="146"/>
        <v>1</v>
      </c>
    </row>
    <row r="62" spans="1:16" s="12" customFormat="1" ht="12">
      <c r="A62" s="35" t="s">
        <v>30</v>
      </c>
      <c r="B62" s="17">
        <v>209</v>
      </c>
      <c r="C62" s="30">
        <v>209</v>
      </c>
      <c r="D62" s="18">
        <v>110</v>
      </c>
      <c r="E62" s="16">
        <f t="shared" si="0"/>
        <v>0.52631578947368418</v>
      </c>
      <c r="F62" s="18">
        <v>69</v>
      </c>
      <c r="G62" s="16">
        <f t="shared" si="0"/>
        <v>0.33014354066985646</v>
      </c>
      <c r="H62" s="18">
        <v>26</v>
      </c>
      <c r="I62" s="16">
        <f t="shared" ref="I62" si="174">H62/$C62</f>
        <v>0.12440191387559808</v>
      </c>
      <c r="J62" s="42">
        <v>3</v>
      </c>
      <c r="K62" s="16">
        <f t="shared" ref="K62" si="175">J62/$C62</f>
        <v>1.4354066985645933E-2</v>
      </c>
      <c r="L62" s="18">
        <v>1</v>
      </c>
      <c r="M62" s="16">
        <f t="shared" ref="M62" si="176">L62/$C62</f>
        <v>4.7846889952153108E-3</v>
      </c>
      <c r="N62" s="18">
        <f t="shared" si="4"/>
        <v>205</v>
      </c>
      <c r="O62" s="16">
        <f t="shared" si="50"/>
        <v>0.98086124401913877</v>
      </c>
      <c r="P62" s="32">
        <f t="shared" si="146"/>
        <v>9</v>
      </c>
    </row>
    <row r="63" spans="1:16" s="12" customFormat="1" ht="12">
      <c r="A63" s="35" t="s">
        <v>31</v>
      </c>
      <c r="B63" s="17">
        <v>115</v>
      </c>
      <c r="C63" s="30">
        <v>115</v>
      </c>
      <c r="D63" s="18">
        <v>61</v>
      </c>
      <c r="E63" s="16">
        <f t="shared" si="0"/>
        <v>0.5304347826086957</v>
      </c>
      <c r="F63" s="18">
        <v>27</v>
      </c>
      <c r="G63" s="16">
        <f t="shared" si="0"/>
        <v>0.23478260869565218</v>
      </c>
      <c r="H63" s="18">
        <v>20</v>
      </c>
      <c r="I63" s="16">
        <f t="shared" ref="I63" si="177">H63/$C63</f>
        <v>0.17391304347826086</v>
      </c>
      <c r="J63" s="18">
        <v>5</v>
      </c>
      <c r="K63" s="16">
        <f t="shared" ref="K63" si="178">J63/$C63</f>
        <v>4.3478260869565216E-2</v>
      </c>
      <c r="L63" s="18">
        <v>2</v>
      </c>
      <c r="M63" s="16">
        <f t="shared" ref="M63" si="179">L63/$C63</f>
        <v>1.7391304347826087E-2</v>
      </c>
      <c r="N63" s="18">
        <f t="shared" si="4"/>
        <v>108</v>
      </c>
      <c r="O63" s="16">
        <f t="shared" si="50"/>
        <v>0.93913043478260871</v>
      </c>
      <c r="P63" s="32">
        <f t="shared" si="146"/>
        <v>14</v>
      </c>
    </row>
    <row r="64" spans="1:16" s="12" customFormat="1" ht="12">
      <c r="A64" s="35" t="s">
        <v>32</v>
      </c>
      <c r="B64" s="33">
        <v>56</v>
      </c>
      <c r="C64" s="30">
        <v>56</v>
      </c>
      <c r="D64" s="18">
        <v>21</v>
      </c>
      <c r="E64" s="16">
        <f t="shared" si="0"/>
        <v>0.375</v>
      </c>
      <c r="F64" s="18">
        <v>15</v>
      </c>
      <c r="G64" s="16">
        <f t="shared" si="0"/>
        <v>0.26785714285714285</v>
      </c>
      <c r="H64" s="18">
        <v>18</v>
      </c>
      <c r="I64" s="16">
        <f t="shared" ref="I64" si="180">H64/$C64</f>
        <v>0.32142857142857145</v>
      </c>
      <c r="J64" s="18">
        <v>2</v>
      </c>
      <c r="K64" s="16">
        <f t="shared" ref="K64" si="181">J64/$C64</f>
        <v>3.5714285714285712E-2</v>
      </c>
      <c r="L64" s="18">
        <v>0</v>
      </c>
      <c r="M64" s="16">
        <f t="shared" ref="M64" si="182">L64/$C64</f>
        <v>0</v>
      </c>
      <c r="N64" s="18">
        <f t="shared" si="4"/>
        <v>54</v>
      </c>
      <c r="O64" s="16">
        <f t="shared" si="50"/>
        <v>0.9642857142857143</v>
      </c>
      <c r="P64" s="32">
        <f t="shared" si="146"/>
        <v>12</v>
      </c>
    </row>
    <row r="65" spans="1:18" s="46" customFormat="1">
      <c r="A65" s="29" t="s">
        <v>36</v>
      </c>
      <c r="B65" s="29">
        <f>SUM(B51:B64)</f>
        <v>2749</v>
      </c>
      <c r="C65" s="34">
        <f>SUM(D65,F65,H65,J65,L65)</f>
        <v>2749</v>
      </c>
      <c r="D65" s="29">
        <f>SUM(D51:D64)</f>
        <v>1946</v>
      </c>
      <c r="E65" s="31">
        <f t="shared" si="0"/>
        <v>0.70789377955620225</v>
      </c>
      <c r="F65" s="29">
        <f>SUM(F51:F64)</f>
        <v>559</v>
      </c>
      <c r="G65" s="31">
        <f t="shared" si="0"/>
        <v>0.20334667151691524</v>
      </c>
      <c r="H65" s="29">
        <f>SUM(H51:H64)</f>
        <v>203</v>
      </c>
      <c r="I65" s="31">
        <f t="shared" ref="I65" si="183">H65/$C65</f>
        <v>7.3845034558021105E-2</v>
      </c>
      <c r="J65" s="29">
        <f>SUM(J51:J64)</f>
        <v>31</v>
      </c>
      <c r="K65" s="31">
        <f t="shared" ref="K65" si="184">J65/$C65</f>
        <v>1.1276827937431793E-2</v>
      </c>
      <c r="L65" s="29">
        <f>SUM(L51:L64)</f>
        <v>10</v>
      </c>
      <c r="M65" s="31">
        <f t="shared" ref="M65" si="185">L65/$C65</f>
        <v>3.6376864314296106E-3</v>
      </c>
      <c r="N65" s="20">
        <f t="shared" si="4"/>
        <v>2708</v>
      </c>
      <c r="O65" s="31">
        <f t="shared" si="50"/>
        <v>0.98508548563113862</v>
      </c>
      <c r="P65" s="37"/>
    </row>
    <row r="66" spans="1:18" s="46" customFormat="1" ht="13.5" customHeight="1">
      <c r="A66" s="20" t="s">
        <v>1</v>
      </c>
      <c r="B66" s="29">
        <f>B20+B35+B50+B65</f>
        <v>14221</v>
      </c>
      <c r="C66" s="29">
        <f t="shared" ref="C66:N66" si="186">C20+C35+C50+C65</f>
        <v>14221</v>
      </c>
      <c r="D66" s="29">
        <f t="shared" si="186"/>
        <v>6797</v>
      </c>
      <c r="E66" s="31">
        <f t="shared" si="0"/>
        <v>0.47795513676956614</v>
      </c>
      <c r="F66" s="29">
        <f t="shared" si="186"/>
        <v>3787</v>
      </c>
      <c r="G66" s="31">
        <f t="shared" si="0"/>
        <v>0.26629632234020112</v>
      </c>
      <c r="H66" s="29">
        <f t="shared" si="186"/>
        <v>2461</v>
      </c>
      <c r="I66" s="31">
        <f t="shared" ref="I66" si="187">H66/$C66</f>
        <v>0.17305393432248084</v>
      </c>
      <c r="J66" s="29">
        <f t="shared" si="186"/>
        <v>792</v>
      </c>
      <c r="K66" s="31">
        <f t="shared" ref="K66" si="188">J66/$C66</f>
        <v>5.5692286055832922E-2</v>
      </c>
      <c r="L66" s="29">
        <f t="shared" si="186"/>
        <v>384</v>
      </c>
      <c r="M66" s="31">
        <f t="shared" ref="M66" si="189">L66/$C66</f>
        <v>2.7002320511918993E-2</v>
      </c>
      <c r="N66" s="29">
        <f t="shared" si="186"/>
        <v>13045</v>
      </c>
      <c r="O66" s="31">
        <f t="shared" si="50"/>
        <v>0.91730539343224804</v>
      </c>
      <c r="P66" s="20"/>
    </row>
    <row r="67" spans="1:18">
      <c r="A67" s="21"/>
      <c r="B67" s="21"/>
      <c r="C67" s="22"/>
      <c r="D67" s="21"/>
      <c r="E67" s="23"/>
      <c r="F67" s="21"/>
      <c r="G67" s="23"/>
      <c r="H67" s="21"/>
      <c r="I67" s="23"/>
      <c r="J67" s="23"/>
      <c r="K67" s="23"/>
      <c r="L67" s="21"/>
      <c r="M67" s="23"/>
      <c r="N67" s="21"/>
      <c r="O67" s="24"/>
      <c r="P67" s="21"/>
      <c r="Q67" s="13"/>
      <c r="R67" s="10"/>
    </row>
    <row r="68" spans="1:18" ht="14.25">
      <c r="D68" s="15" t="s">
        <v>61</v>
      </c>
    </row>
    <row r="70" spans="1:18" ht="12.75" customHeight="1">
      <c r="A70" s="65" t="s">
        <v>37</v>
      </c>
      <c r="B70" s="67" t="s">
        <v>14</v>
      </c>
      <c r="C70" s="67" t="s">
        <v>15</v>
      </c>
      <c r="D70" s="60" t="s">
        <v>4</v>
      </c>
      <c r="E70" s="61"/>
      <c r="F70" s="60" t="s">
        <v>5</v>
      </c>
      <c r="G70" s="61"/>
      <c r="H70" s="60" t="s">
        <v>0</v>
      </c>
      <c r="I70" s="61"/>
      <c r="J70" s="60" t="s">
        <v>12</v>
      </c>
      <c r="K70" s="61"/>
      <c r="L70" s="60" t="s">
        <v>13</v>
      </c>
      <c r="M70" s="61"/>
      <c r="N70" s="62" t="s">
        <v>6</v>
      </c>
      <c r="O70" s="63"/>
      <c r="P70" s="64"/>
    </row>
    <row r="71" spans="1:18">
      <c r="A71" s="66"/>
      <c r="B71" s="68"/>
      <c r="C71" s="68"/>
      <c r="D71" s="18" t="s">
        <v>17</v>
      </c>
      <c r="E71" s="18" t="s">
        <v>3</v>
      </c>
      <c r="F71" s="18" t="s">
        <v>17</v>
      </c>
      <c r="G71" s="18" t="s">
        <v>3</v>
      </c>
      <c r="H71" s="18" t="s">
        <v>17</v>
      </c>
      <c r="I71" s="18" t="s">
        <v>3</v>
      </c>
      <c r="J71" s="18" t="s">
        <v>17</v>
      </c>
      <c r="K71" s="18" t="s">
        <v>3</v>
      </c>
      <c r="L71" s="18" t="s">
        <v>17</v>
      </c>
      <c r="M71" s="18" t="s">
        <v>3</v>
      </c>
      <c r="N71" s="18" t="s">
        <v>2</v>
      </c>
      <c r="O71" s="19" t="s">
        <v>3</v>
      </c>
      <c r="P71" s="18" t="s">
        <v>7</v>
      </c>
    </row>
    <row r="72" spans="1:18" s="12" customFormat="1" ht="12">
      <c r="A72" s="35" t="s">
        <v>19</v>
      </c>
      <c r="B72" s="47">
        <v>518</v>
      </c>
      <c r="C72" s="30">
        <v>518</v>
      </c>
      <c r="D72" s="18">
        <v>411</v>
      </c>
      <c r="E72" s="16">
        <f t="shared" ref="E72:M132" si="190">D72/$C72</f>
        <v>0.79343629343629341</v>
      </c>
      <c r="F72" s="18">
        <v>76</v>
      </c>
      <c r="G72" s="16">
        <f t="shared" si="190"/>
        <v>0.14671814671814673</v>
      </c>
      <c r="H72" s="18">
        <v>29</v>
      </c>
      <c r="I72" s="16">
        <f t="shared" si="190"/>
        <v>5.5984555984555984E-2</v>
      </c>
      <c r="J72" s="48">
        <v>2</v>
      </c>
      <c r="K72" s="16">
        <f t="shared" si="190"/>
        <v>3.8610038610038611E-3</v>
      </c>
      <c r="L72" s="18">
        <v>0</v>
      </c>
      <c r="M72" s="16">
        <f t="shared" si="190"/>
        <v>0</v>
      </c>
      <c r="N72" s="18">
        <f>SUM(D72,F72,H72)</f>
        <v>516</v>
      </c>
      <c r="O72" s="16">
        <f>N72/$C72</f>
        <v>0.99613899613899615</v>
      </c>
      <c r="P72" s="32">
        <f>RANK(O72,O$72:O$85,0)</f>
        <v>1</v>
      </c>
    </row>
    <row r="73" spans="1:18" s="12" customFormat="1" ht="12">
      <c r="A73" s="35" t="s">
        <v>20</v>
      </c>
      <c r="B73" s="33">
        <v>490</v>
      </c>
      <c r="C73" s="30">
        <v>490</v>
      </c>
      <c r="D73" s="18">
        <v>299</v>
      </c>
      <c r="E73" s="16">
        <f t="shared" si="190"/>
        <v>0.61020408163265305</v>
      </c>
      <c r="F73" s="18">
        <v>132</v>
      </c>
      <c r="G73" s="16">
        <f t="shared" si="190"/>
        <v>0.26938775510204083</v>
      </c>
      <c r="H73" s="18">
        <v>51</v>
      </c>
      <c r="I73" s="16">
        <f t="shared" si="190"/>
        <v>0.10408163265306122</v>
      </c>
      <c r="J73" s="18">
        <v>5</v>
      </c>
      <c r="K73" s="16">
        <f t="shared" si="190"/>
        <v>1.020408163265306E-2</v>
      </c>
      <c r="L73" s="18">
        <v>3</v>
      </c>
      <c r="M73" s="16">
        <f t="shared" si="190"/>
        <v>6.1224489795918364E-3</v>
      </c>
      <c r="N73" s="18">
        <f t="shared" ref="N73:N85" si="191">SUM(D73,F73,H73)</f>
        <v>482</v>
      </c>
      <c r="O73" s="16">
        <f t="shared" ref="O73:O85" si="192">N73/$C73</f>
        <v>0.98367346938775513</v>
      </c>
      <c r="P73" s="32">
        <f t="shared" ref="P73:P85" si="193">RANK(O73,O$72:O$85,0)</f>
        <v>2</v>
      </c>
    </row>
    <row r="74" spans="1:18" s="12" customFormat="1" ht="12">
      <c r="A74" s="35" t="s">
        <v>21</v>
      </c>
      <c r="B74" s="17">
        <v>583</v>
      </c>
      <c r="C74" s="30">
        <v>583</v>
      </c>
      <c r="D74" s="18">
        <v>165</v>
      </c>
      <c r="E74" s="16">
        <f t="shared" si="190"/>
        <v>0.28301886792452829</v>
      </c>
      <c r="F74" s="18">
        <v>211</v>
      </c>
      <c r="G74" s="16">
        <f t="shared" si="190"/>
        <v>0.36192109777015435</v>
      </c>
      <c r="H74" s="18">
        <v>130</v>
      </c>
      <c r="I74" s="16">
        <f t="shared" si="190"/>
        <v>0.22298456260720412</v>
      </c>
      <c r="J74" s="48">
        <v>55</v>
      </c>
      <c r="K74" s="16">
        <f t="shared" si="190"/>
        <v>9.4339622641509441E-2</v>
      </c>
      <c r="L74" s="18">
        <v>22</v>
      </c>
      <c r="M74" s="16">
        <f t="shared" si="190"/>
        <v>3.7735849056603772E-2</v>
      </c>
      <c r="N74" s="18">
        <f t="shared" si="191"/>
        <v>506</v>
      </c>
      <c r="O74" s="16">
        <f t="shared" si="192"/>
        <v>0.86792452830188682</v>
      </c>
      <c r="P74" s="32">
        <f t="shared" si="193"/>
        <v>10</v>
      </c>
    </row>
    <row r="75" spans="1:18" s="12" customFormat="1" ht="12">
      <c r="A75" s="35" t="s">
        <v>22</v>
      </c>
      <c r="B75" s="17">
        <v>300</v>
      </c>
      <c r="C75" s="30">
        <v>300</v>
      </c>
      <c r="D75" s="18">
        <v>85</v>
      </c>
      <c r="E75" s="16">
        <f t="shared" si="190"/>
        <v>0.28333333333333333</v>
      </c>
      <c r="F75" s="18">
        <v>112</v>
      </c>
      <c r="G75" s="16">
        <f t="shared" si="190"/>
        <v>0.37333333333333335</v>
      </c>
      <c r="H75" s="18">
        <v>71</v>
      </c>
      <c r="I75" s="16">
        <f t="shared" si="190"/>
        <v>0.23666666666666666</v>
      </c>
      <c r="J75" s="18">
        <v>31</v>
      </c>
      <c r="K75" s="16">
        <f t="shared" si="190"/>
        <v>0.10333333333333333</v>
      </c>
      <c r="L75" s="18">
        <v>1</v>
      </c>
      <c r="M75" s="16">
        <f t="shared" si="190"/>
        <v>3.3333333333333335E-3</v>
      </c>
      <c r="N75" s="18">
        <f t="shared" si="191"/>
        <v>268</v>
      </c>
      <c r="O75" s="16">
        <f t="shared" si="192"/>
        <v>0.89333333333333331</v>
      </c>
      <c r="P75" s="32">
        <f t="shared" si="193"/>
        <v>9</v>
      </c>
    </row>
    <row r="76" spans="1:18" s="12" customFormat="1" ht="12">
      <c r="A76" s="35" t="s">
        <v>23</v>
      </c>
      <c r="B76" s="17">
        <v>384</v>
      </c>
      <c r="C76" s="30">
        <v>384</v>
      </c>
      <c r="D76" s="18">
        <v>130</v>
      </c>
      <c r="E76" s="16">
        <f t="shared" si="190"/>
        <v>0.33854166666666669</v>
      </c>
      <c r="F76" s="18">
        <v>146</v>
      </c>
      <c r="G76" s="16">
        <f t="shared" si="190"/>
        <v>0.38020833333333331</v>
      </c>
      <c r="H76" s="18">
        <v>82</v>
      </c>
      <c r="I76" s="16">
        <f t="shared" si="190"/>
        <v>0.21354166666666666</v>
      </c>
      <c r="J76" s="42">
        <v>20</v>
      </c>
      <c r="K76" s="16">
        <f t="shared" si="190"/>
        <v>5.2083333333333336E-2</v>
      </c>
      <c r="L76" s="18">
        <v>6</v>
      </c>
      <c r="M76" s="16">
        <f t="shared" si="190"/>
        <v>1.5625E-2</v>
      </c>
      <c r="N76" s="18">
        <f t="shared" si="191"/>
        <v>358</v>
      </c>
      <c r="O76" s="16">
        <f t="shared" si="192"/>
        <v>0.93229166666666663</v>
      </c>
      <c r="P76" s="32">
        <f t="shared" si="193"/>
        <v>7</v>
      </c>
    </row>
    <row r="77" spans="1:18" s="12" customFormat="1" ht="12">
      <c r="A77" s="36" t="s">
        <v>24</v>
      </c>
      <c r="B77" s="17">
        <v>305</v>
      </c>
      <c r="C77" s="30">
        <f t="shared" ref="C77:C96" si="194">SUM(D77,F77,H77,J77,L77)</f>
        <v>305</v>
      </c>
      <c r="D77" s="18">
        <v>140</v>
      </c>
      <c r="E77" s="16">
        <f t="shared" si="190"/>
        <v>0.45901639344262296</v>
      </c>
      <c r="F77" s="18">
        <v>90</v>
      </c>
      <c r="G77" s="16">
        <f t="shared" si="190"/>
        <v>0.29508196721311475</v>
      </c>
      <c r="H77" s="18">
        <v>62</v>
      </c>
      <c r="I77" s="16">
        <f t="shared" si="190"/>
        <v>0.20327868852459016</v>
      </c>
      <c r="J77" s="48">
        <v>13</v>
      </c>
      <c r="K77" s="16">
        <f t="shared" si="190"/>
        <v>4.2622950819672129E-2</v>
      </c>
      <c r="L77" s="18"/>
      <c r="M77" s="16">
        <f t="shared" si="190"/>
        <v>0</v>
      </c>
      <c r="N77" s="18">
        <f t="shared" si="191"/>
        <v>292</v>
      </c>
      <c r="O77" s="16">
        <f t="shared" si="192"/>
        <v>0.95737704918032784</v>
      </c>
      <c r="P77" s="32">
        <f t="shared" si="193"/>
        <v>3</v>
      </c>
    </row>
    <row r="78" spans="1:18" s="12" customFormat="1" ht="12">
      <c r="A78" s="36" t="s">
        <v>25</v>
      </c>
      <c r="B78" s="17">
        <v>288</v>
      </c>
      <c r="C78" s="30">
        <f t="shared" si="194"/>
        <v>288</v>
      </c>
      <c r="D78" s="18">
        <v>137</v>
      </c>
      <c r="E78" s="16">
        <f t="shared" si="190"/>
        <v>0.47569444444444442</v>
      </c>
      <c r="F78" s="18">
        <v>96</v>
      </c>
      <c r="G78" s="16">
        <f t="shared" si="190"/>
        <v>0.33333333333333331</v>
      </c>
      <c r="H78" s="18">
        <v>36</v>
      </c>
      <c r="I78" s="16">
        <f t="shared" si="190"/>
        <v>0.125</v>
      </c>
      <c r="J78" s="18">
        <v>19</v>
      </c>
      <c r="K78" s="16">
        <f t="shared" si="190"/>
        <v>6.5972222222222224E-2</v>
      </c>
      <c r="L78" s="18">
        <v>0</v>
      </c>
      <c r="M78" s="16">
        <f t="shared" ref="M78:M132" si="195">L78/$C78</f>
        <v>0</v>
      </c>
      <c r="N78" s="18">
        <f t="shared" si="191"/>
        <v>269</v>
      </c>
      <c r="O78" s="16">
        <f t="shared" si="192"/>
        <v>0.93402777777777779</v>
      </c>
      <c r="P78" s="32">
        <f t="shared" si="193"/>
        <v>6</v>
      </c>
    </row>
    <row r="79" spans="1:18" s="12" customFormat="1" ht="12">
      <c r="A79" s="35" t="s">
        <v>26</v>
      </c>
      <c r="B79" s="17">
        <v>165</v>
      </c>
      <c r="C79" s="30">
        <f t="shared" si="194"/>
        <v>165</v>
      </c>
      <c r="D79" s="18">
        <v>20</v>
      </c>
      <c r="E79" s="16">
        <f t="shared" si="190"/>
        <v>0.12121212121212122</v>
      </c>
      <c r="F79" s="18">
        <v>47</v>
      </c>
      <c r="G79" s="16">
        <f t="shared" si="190"/>
        <v>0.28484848484848485</v>
      </c>
      <c r="H79" s="18">
        <v>50</v>
      </c>
      <c r="I79" s="16">
        <f t="shared" si="190"/>
        <v>0.30303030303030304</v>
      </c>
      <c r="J79" s="48">
        <v>34</v>
      </c>
      <c r="K79" s="16">
        <f t="shared" si="190"/>
        <v>0.20606060606060606</v>
      </c>
      <c r="L79" s="18">
        <v>14</v>
      </c>
      <c r="M79" s="16">
        <f t="shared" si="195"/>
        <v>8.4848484848484854E-2</v>
      </c>
      <c r="N79" s="18">
        <f t="shared" si="191"/>
        <v>117</v>
      </c>
      <c r="O79" s="16">
        <f t="shared" si="192"/>
        <v>0.70909090909090911</v>
      </c>
      <c r="P79" s="32">
        <f t="shared" si="193"/>
        <v>14</v>
      </c>
    </row>
    <row r="80" spans="1:18" s="12" customFormat="1" ht="12">
      <c r="A80" s="35" t="s">
        <v>27</v>
      </c>
      <c r="B80" s="33">
        <v>181</v>
      </c>
      <c r="C80" s="30">
        <f t="shared" si="194"/>
        <v>181</v>
      </c>
      <c r="D80" s="18">
        <v>41</v>
      </c>
      <c r="E80" s="16">
        <f t="shared" si="190"/>
        <v>0.22651933701657459</v>
      </c>
      <c r="F80" s="18">
        <v>63</v>
      </c>
      <c r="G80" s="16">
        <f t="shared" si="190"/>
        <v>0.34806629834254144</v>
      </c>
      <c r="H80" s="18">
        <v>48</v>
      </c>
      <c r="I80" s="16">
        <f t="shared" si="190"/>
        <v>0.26519337016574585</v>
      </c>
      <c r="J80" s="18">
        <v>25</v>
      </c>
      <c r="K80" s="16">
        <f t="shared" si="190"/>
        <v>0.13812154696132597</v>
      </c>
      <c r="L80" s="18">
        <v>4</v>
      </c>
      <c r="M80" s="16">
        <f t="shared" si="195"/>
        <v>2.2099447513812154E-2</v>
      </c>
      <c r="N80" s="18">
        <f t="shared" si="191"/>
        <v>152</v>
      </c>
      <c r="O80" s="16">
        <f t="shared" si="192"/>
        <v>0.83977900552486184</v>
      </c>
      <c r="P80" s="32">
        <f t="shared" si="193"/>
        <v>11</v>
      </c>
    </row>
    <row r="81" spans="1:16" s="12" customFormat="1" ht="12">
      <c r="A81" s="35" t="s">
        <v>28</v>
      </c>
      <c r="B81" s="47">
        <v>96</v>
      </c>
      <c r="C81" s="30">
        <f t="shared" si="194"/>
        <v>96</v>
      </c>
      <c r="D81" s="18">
        <v>20</v>
      </c>
      <c r="E81" s="16">
        <f t="shared" si="190"/>
        <v>0.20833333333333334</v>
      </c>
      <c r="F81" s="18">
        <v>24</v>
      </c>
      <c r="G81" s="16">
        <f t="shared" si="190"/>
        <v>0.25</v>
      </c>
      <c r="H81" s="18">
        <v>32</v>
      </c>
      <c r="I81" s="16">
        <f t="shared" si="190"/>
        <v>0.33333333333333331</v>
      </c>
      <c r="J81" s="48">
        <v>14</v>
      </c>
      <c r="K81" s="16">
        <f t="shared" si="190"/>
        <v>0.14583333333333334</v>
      </c>
      <c r="L81" s="18">
        <v>6</v>
      </c>
      <c r="M81" s="16">
        <f t="shared" si="195"/>
        <v>6.25E-2</v>
      </c>
      <c r="N81" s="18">
        <f t="shared" si="191"/>
        <v>76</v>
      </c>
      <c r="O81" s="16">
        <f t="shared" si="192"/>
        <v>0.79166666666666663</v>
      </c>
      <c r="P81" s="32">
        <f t="shared" si="193"/>
        <v>13</v>
      </c>
    </row>
    <row r="82" spans="1:16" s="12" customFormat="1" ht="12">
      <c r="A82" s="35" t="s">
        <v>29</v>
      </c>
      <c r="B82" s="17">
        <v>236</v>
      </c>
      <c r="C82" s="30">
        <v>236</v>
      </c>
      <c r="D82" s="18">
        <v>49</v>
      </c>
      <c r="E82" s="16">
        <f t="shared" si="190"/>
        <v>0.2076271186440678</v>
      </c>
      <c r="F82" s="18">
        <v>86</v>
      </c>
      <c r="G82" s="16">
        <f t="shared" si="190"/>
        <v>0.36440677966101692</v>
      </c>
      <c r="H82" s="18">
        <v>63</v>
      </c>
      <c r="I82" s="16">
        <f t="shared" si="190"/>
        <v>0.26694915254237289</v>
      </c>
      <c r="J82" s="48">
        <v>36</v>
      </c>
      <c r="K82" s="16">
        <f t="shared" si="190"/>
        <v>0.15254237288135594</v>
      </c>
      <c r="L82" s="18">
        <v>2</v>
      </c>
      <c r="M82" s="16">
        <f t="shared" si="195"/>
        <v>8.4745762711864406E-3</v>
      </c>
      <c r="N82" s="18">
        <f t="shared" si="191"/>
        <v>198</v>
      </c>
      <c r="O82" s="16">
        <f t="shared" si="192"/>
        <v>0.83898305084745761</v>
      </c>
      <c r="P82" s="32">
        <f t="shared" si="193"/>
        <v>12</v>
      </c>
    </row>
    <row r="83" spans="1:16" s="12" customFormat="1" ht="12">
      <c r="A83" s="35" t="s">
        <v>30</v>
      </c>
      <c r="B83" s="17">
        <v>388</v>
      </c>
      <c r="C83" s="30">
        <v>388</v>
      </c>
      <c r="D83" s="18">
        <v>196</v>
      </c>
      <c r="E83" s="16">
        <f t="shared" si="190"/>
        <v>0.50515463917525771</v>
      </c>
      <c r="F83" s="18">
        <v>107</v>
      </c>
      <c r="G83" s="16">
        <f t="shared" si="190"/>
        <v>0.27577319587628868</v>
      </c>
      <c r="H83" s="18">
        <v>64</v>
      </c>
      <c r="I83" s="16">
        <f t="shared" si="190"/>
        <v>0.16494845360824742</v>
      </c>
      <c r="J83" s="42">
        <v>18</v>
      </c>
      <c r="K83" s="16">
        <f t="shared" si="190"/>
        <v>4.6391752577319589E-2</v>
      </c>
      <c r="L83" s="18">
        <v>3</v>
      </c>
      <c r="M83" s="16">
        <f t="shared" si="195"/>
        <v>7.7319587628865982E-3</v>
      </c>
      <c r="N83" s="18">
        <f t="shared" si="191"/>
        <v>367</v>
      </c>
      <c r="O83" s="16">
        <f t="shared" si="192"/>
        <v>0.94587628865979378</v>
      </c>
      <c r="P83" s="32">
        <f t="shared" si="193"/>
        <v>5</v>
      </c>
    </row>
    <row r="84" spans="1:16" s="12" customFormat="1" ht="12">
      <c r="A84" s="35" t="s">
        <v>31</v>
      </c>
      <c r="B84" s="17">
        <v>57</v>
      </c>
      <c r="C84" s="30">
        <v>57</v>
      </c>
      <c r="D84" s="18">
        <v>14</v>
      </c>
      <c r="E84" s="16">
        <f t="shared" si="190"/>
        <v>0.24561403508771928</v>
      </c>
      <c r="F84" s="18">
        <v>29</v>
      </c>
      <c r="G84" s="16">
        <f t="shared" si="190"/>
        <v>0.50877192982456143</v>
      </c>
      <c r="H84" s="18">
        <v>9</v>
      </c>
      <c r="I84" s="16">
        <f t="shared" si="190"/>
        <v>0.15789473684210525</v>
      </c>
      <c r="J84" s="18">
        <v>5</v>
      </c>
      <c r="K84" s="16">
        <f t="shared" si="190"/>
        <v>8.771929824561403E-2</v>
      </c>
      <c r="L84" s="18"/>
      <c r="M84" s="16">
        <f t="shared" si="195"/>
        <v>0</v>
      </c>
      <c r="N84" s="18">
        <f t="shared" si="191"/>
        <v>52</v>
      </c>
      <c r="O84" s="16">
        <f t="shared" si="192"/>
        <v>0.91228070175438591</v>
      </c>
      <c r="P84" s="32">
        <f t="shared" si="193"/>
        <v>8</v>
      </c>
    </row>
    <row r="85" spans="1:16" s="12" customFormat="1" ht="12">
      <c r="A85" s="35" t="s">
        <v>32</v>
      </c>
      <c r="B85" s="33">
        <v>19</v>
      </c>
      <c r="C85" s="30">
        <v>19</v>
      </c>
      <c r="D85" s="18">
        <v>3</v>
      </c>
      <c r="E85" s="16">
        <f t="shared" si="190"/>
        <v>0.15789473684210525</v>
      </c>
      <c r="F85" s="18">
        <v>8</v>
      </c>
      <c r="G85" s="16">
        <f t="shared" si="190"/>
        <v>0.42105263157894735</v>
      </c>
      <c r="H85" s="18">
        <v>7</v>
      </c>
      <c r="I85" s="16">
        <f t="shared" si="190"/>
        <v>0.36842105263157893</v>
      </c>
      <c r="J85" s="18">
        <v>1</v>
      </c>
      <c r="K85" s="16">
        <f t="shared" si="190"/>
        <v>5.2631578947368418E-2</v>
      </c>
      <c r="L85" s="18">
        <v>0</v>
      </c>
      <c r="M85" s="16">
        <f t="shared" si="195"/>
        <v>0</v>
      </c>
      <c r="N85" s="18">
        <f t="shared" si="191"/>
        <v>18</v>
      </c>
      <c r="O85" s="16">
        <f t="shared" si="192"/>
        <v>0.94736842105263153</v>
      </c>
      <c r="P85" s="32">
        <f t="shared" si="193"/>
        <v>4</v>
      </c>
    </row>
    <row r="86" spans="1:16" s="46" customFormat="1">
      <c r="A86" s="29" t="s">
        <v>33</v>
      </c>
      <c r="B86" s="29">
        <f>SUM(B72:B85)</f>
        <v>4010</v>
      </c>
      <c r="C86" s="34">
        <f t="shared" si="194"/>
        <v>4010</v>
      </c>
      <c r="D86" s="29">
        <f>SUM(D72:D85)</f>
        <v>1710</v>
      </c>
      <c r="E86" s="31">
        <f t="shared" si="190"/>
        <v>0.42643391521197005</v>
      </c>
      <c r="F86" s="29">
        <f>SUM(F72:F85)</f>
        <v>1227</v>
      </c>
      <c r="G86" s="31">
        <f t="shared" si="190"/>
        <v>0.30598503740648381</v>
      </c>
      <c r="H86" s="29">
        <f>SUM(H72:H85)</f>
        <v>734</v>
      </c>
      <c r="I86" s="31">
        <f t="shared" si="190"/>
        <v>0.18304239401496258</v>
      </c>
      <c r="J86" s="29">
        <f>SUM(J72:J85)</f>
        <v>278</v>
      </c>
      <c r="K86" s="31">
        <f t="shared" si="190"/>
        <v>6.932668329177058E-2</v>
      </c>
      <c r="L86" s="29">
        <f>SUM(L72:L85)</f>
        <v>61</v>
      </c>
      <c r="M86" s="31">
        <f t="shared" si="195"/>
        <v>1.5211970074812968E-2</v>
      </c>
      <c r="N86" s="20">
        <f>SUM(D86,F86,H86)</f>
        <v>3671</v>
      </c>
      <c r="O86" s="31">
        <f>N86/$C86</f>
        <v>0.9154613466334165</v>
      </c>
      <c r="P86" s="37"/>
    </row>
    <row r="87" spans="1:16" s="12" customFormat="1" ht="12">
      <c r="A87" s="35" t="s">
        <v>19</v>
      </c>
      <c r="B87" s="47">
        <v>610</v>
      </c>
      <c r="C87" s="30">
        <v>610</v>
      </c>
      <c r="D87" s="18">
        <v>491</v>
      </c>
      <c r="E87" s="16">
        <f t="shared" si="190"/>
        <v>0.80491803278688523</v>
      </c>
      <c r="F87" s="18">
        <v>103</v>
      </c>
      <c r="G87" s="16">
        <f t="shared" si="190"/>
        <v>0.16885245901639345</v>
      </c>
      <c r="H87" s="18">
        <v>14</v>
      </c>
      <c r="I87" s="16">
        <f t="shared" si="190"/>
        <v>2.2950819672131147E-2</v>
      </c>
      <c r="J87" s="48">
        <v>2</v>
      </c>
      <c r="K87" s="16">
        <f t="shared" si="190"/>
        <v>3.2786885245901639E-3</v>
      </c>
      <c r="L87" s="18">
        <v>0</v>
      </c>
      <c r="M87" s="16">
        <f t="shared" si="195"/>
        <v>0</v>
      </c>
      <c r="N87" s="18">
        <f t="shared" ref="N87:N131" si="196">SUM(D87,F87,H87)</f>
        <v>608</v>
      </c>
      <c r="O87" s="16">
        <f t="shared" ref="O87:O132" si="197">N87/$C87</f>
        <v>0.99672131147540988</v>
      </c>
      <c r="P87" s="32">
        <f>RANK(O87,O$87:O$100,0)</f>
        <v>2</v>
      </c>
    </row>
    <row r="88" spans="1:16" s="12" customFormat="1" ht="12">
      <c r="A88" s="35" t="s">
        <v>20</v>
      </c>
      <c r="B88" s="33">
        <v>706</v>
      </c>
      <c r="C88" s="30">
        <v>706</v>
      </c>
      <c r="D88" s="18">
        <v>466</v>
      </c>
      <c r="E88" s="16">
        <f t="shared" si="190"/>
        <v>0.66005665722379603</v>
      </c>
      <c r="F88" s="18">
        <v>176</v>
      </c>
      <c r="G88" s="16">
        <f t="shared" si="190"/>
        <v>0.24929178470254956</v>
      </c>
      <c r="H88" s="18">
        <v>58</v>
      </c>
      <c r="I88" s="16">
        <f t="shared" si="190"/>
        <v>8.2152974504249299E-2</v>
      </c>
      <c r="J88" s="18">
        <v>5</v>
      </c>
      <c r="K88" s="16">
        <f t="shared" si="190"/>
        <v>7.0821529745042494E-3</v>
      </c>
      <c r="L88" s="18">
        <v>1</v>
      </c>
      <c r="M88" s="16">
        <f t="shared" si="195"/>
        <v>1.4164305949008499E-3</v>
      </c>
      <c r="N88" s="18">
        <f t="shared" si="196"/>
        <v>700</v>
      </c>
      <c r="O88" s="16">
        <f t="shared" si="197"/>
        <v>0.99150141643059486</v>
      </c>
      <c r="P88" s="32">
        <f t="shared" ref="P88:P100" si="198">RANK(O88,O$87:O$100,0)</f>
        <v>4</v>
      </c>
    </row>
    <row r="89" spans="1:16" s="12" customFormat="1" ht="12">
      <c r="A89" s="35" t="s">
        <v>21</v>
      </c>
      <c r="B89" s="17">
        <v>555</v>
      </c>
      <c r="C89" s="30">
        <v>555</v>
      </c>
      <c r="D89" s="18">
        <v>286</v>
      </c>
      <c r="E89" s="16">
        <f t="shared" si="190"/>
        <v>0.51531531531531527</v>
      </c>
      <c r="F89" s="18">
        <v>190</v>
      </c>
      <c r="G89" s="16">
        <f t="shared" si="190"/>
        <v>0.34234234234234234</v>
      </c>
      <c r="H89" s="18">
        <v>71</v>
      </c>
      <c r="I89" s="16">
        <f t="shared" si="190"/>
        <v>0.12792792792792793</v>
      </c>
      <c r="J89" s="48">
        <v>8</v>
      </c>
      <c r="K89" s="16">
        <f t="shared" si="190"/>
        <v>1.4414414414414415E-2</v>
      </c>
      <c r="L89" s="18">
        <v>0</v>
      </c>
      <c r="M89" s="16">
        <f t="shared" si="195"/>
        <v>0</v>
      </c>
      <c r="N89" s="18">
        <f t="shared" si="196"/>
        <v>547</v>
      </c>
      <c r="O89" s="16">
        <f t="shared" si="197"/>
        <v>0.98558558558558562</v>
      </c>
      <c r="P89" s="32">
        <f t="shared" si="198"/>
        <v>5</v>
      </c>
    </row>
    <row r="90" spans="1:16" s="12" customFormat="1" ht="12">
      <c r="A90" s="35" t="s">
        <v>22</v>
      </c>
      <c r="B90" s="17">
        <v>332</v>
      </c>
      <c r="C90" s="30">
        <v>332</v>
      </c>
      <c r="D90" s="18">
        <v>105</v>
      </c>
      <c r="E90" s="16">
        <f t="shared" si="190"/>
        <v>0.31626506024096385</v>
      </c>
      <c r="F90" s="18">
        <v>148</v>
      </c>
      <c r="G90" s="16">
        <f t="shared" si="190"/>
        <v>0.44578313253012047</v>
      </c>
      <c r="H90" s="18">
        <v>70</v>
      </c>
      <c r="I90" s="16">
        <f t="shared" si="190"/>
        <v>0.21084337349397592</v>
      </c>
      <c r="J90" s="18">
        <v>8</v>
      </c>
      <c r="K90" s="16">
        <f t="shared" si="190"/>
        <v>2.4096385542168676E-2</v>
      </c>
      <c r="L90" s="18">
        <v>1</v>
      </c>
      <c r="M90" s="16">
        <f t="shared" si="195"/>
        <v>3.0120481927710845E-3</v>
      </c>
      <c r="N90" s="18">
        <f t="shared" si="196"/>
        <v>323</v>
      </c>
      <c r="O90" s="16">
        <f t="shared" si="197"/>
        <v>0.97289156626506024</v>
      </c>
      <c r="P90" s="32">
        <f t="shared" si="198"/>
        <v>8</v>
      </c>
    </row>
    <row r="91" spans="1:16" s="12" customFormat="1" ht="12">
      <c r="A91" s="35" t="s">
        <v>23</v>
      </c>
      <c r="B91" s="17">
        <v>362</v>
      </c>
      <c r="C91" s="30">
        <v>362</v>
      </c>
      <c r="D91" s="18">
        <v>159</v>
      </c>
      <c r="E91" s="16">
        <f t="shared" si="190"/>
        <v>0.43922651933701656</v>
      </c>
      <c r="F91" s="18">
        <v>116</v>
      </c>
      <c r="G91" s="16">
        <f t="shared" si="190"/>
        <v>0.32044198895027626</v>
      </c>
      <c r="H91" s="18">
        <v>69</v>
      </c>
      <c r="I91" s="16">
        <f t="shared" si="190"/>
        <v>0.19060773480662985</v>
      </c>
      <c r="J91" s="42">
        <v>18</v>
      </c>
      <c r="K91" s="16">
        <f t="shared" si="190"/>
        <v>4.9723756906077346E-2</v>
      </c>
      <c r="L91" s="18">
        <v>0</v>
      </c>
      <c r="M91" s="16">
        <f t="shared" si="195"/>
        <v>0</v>
      </c>
      <c r="N91" s="18">
        <f t="shared" si="196"/>
        <v>344</v>
      </c>
      <c r="O91" s="16">
        <f t="shared" si="197"/>
        <v>0.95027624309392267</v>
      </c>
      <c r="P91" s="32">
        <f t="shared" si="198"/>
        <v>11</v>
      </c>
    </row>
    <row r="92" spans="1:16" s="12" customFormat="1" ht="12">
      <c r="A92" s="36" t="s">
        <v>24</v>
      </c>
      <c r="B92" s="17">
        <v>260</v>
      </c>
      <c r="C92" s="30">
        <f t="shared" si="194"/>
        <v>260</v>
      </c>
      <c r="D92" s="18">
        <v>115</v>
      </c>
      <c r="E92" s="16">
        <f t="shared" si="190"/>
        <v>0.44230769230769229</v>
      </c>
      <c r="F92" s="18">
        <v>97</v>
      </c>
      <c r="G92" s="16">
        <f t="shared" si="190"/>
        <v>0.37307692307692308</v>
      </c>
      <c r="H92" s="18">
        <v>38</v>
      </c>
      <c r="I92" s="16">
        <f t="shared" si="190"/>
        <v>0.14615384615384616</v>
      </c>
      <c r="J92" s="48">
        <v>10</v>
      </c>
      <c r="K92" s="16">
        <f t="shared" si="190"/>
        <v>3.8461538461538464E-2</v>
      </c>
      <c r="L92" s="18">
        <v>0</v>
      </c>
      <c r="M92" s="16">
        <f t="shared" si="195"/>
        <v>0</v>
      </c>
      <c r="N92" s="18">
        <f t="shared" si="196"/>
        <v>250</v>
      </c>
      <c r="O92" s="16">
        <f t="shared" si="197"/>
        <v>0.96153846153846156</v>
      </c>
      <c r="P92" s="32">
        <f t="shared" si="198"/>
        <v>10</v>
      </c>
    </row>
    <row r="93" spans="1:16" s="12" customFormat="1" ht="12">
      <c r="A93" s="36" t="s">
        <v>25</v>
      </c>
      <c r="B93" s="17">
        <v>267</v>
      </c>
      <c r="C93" s="30">
        <f t="shared" si="194"/>
        <v>267</v>
      </c>
      <c r="D93" s="18">
        <v>82</v>
      </c>
      <c r="E93" s="16">
        <f t="shared" si="190"/>
        <v>0.30711610486891383</v>
      </c>
      <c r="F93" s="18">
        <v>118</v>
      </c>
      <c r="G93" s="16">
        <f t="shared" si="190"/>
        <v>0.44194756554307119</v>
      </c>
      <c r="H93" s="18">
        <v>62</v>
      </c>
      <c r="I93" s="16">
        <f t="shared" si="190"/>
        <v>0.23220973782771537</v>
      </c>
      <c r="J93" s="18">
        <v>5</v>
      </c>
      <c r="K93" s="16">
        <f t="shared" si="190"/>
        <v>1.8726591760299626E-2</v>
      </c>
      <c r="L93" s="18">
        <v>0</v>
      </c>
      <c r="M93" s="16">
        <f t="shared" si="195"/>
        <v>0</v>
      </c>
      <c r="N93" s="18">
        <f t="shared" si="196"/>
        <v>262</v>
      </c>
      <c r="O93" s="16">
        <f t="shared" si="197"/>
        <v>0.98127340823970033</v>
      </c>
      <c r="P93" s="32">
        <f t="shared" si="198"/>
        <v>6</v>
      </c>
    </row>
    <row r="94" spans="1:16" s="12" customFormat="1" ht="12">
      <c r="A94" s="35" t="s">
        <v>26</v>
      </c>
      <c r="B94" s="17">
        <v>113</v>
      </c>
      <c r="C94" s="30">
        <f t="shared" si="194"/>
        <v>113</v>
      </c>
      <c r="D94" s="18">
        <v>44</v>
      </c>
      <c r="E94" s="16">
        <f t="shared" si="190"/>
        <v>0.38938053097345132</v>
      </c>
      <c r="F94" s="18">
        <v>34</v>
      </c>
      <c r="G94" s="16">
        <f t="shared" si="190"/>
        <v>0.30088495575221241</v>
      </c>
      <c r="H94" s="18">
        <v>29</v>
      </c>
      <c r="I94" s="16">
        <f t="shared" si="190"/>
        <v>0.25663716814159293</v>
      </c>
      <c r="J94" s="48">
        <v>6</v>
      </c>
      <c r="K94" s="16">
        <f t="shared" si="190"/>
        <v>5.3097345132743362E-2</v>
      </c>
      <c r="L94" s="18">
        <v>0</v>
      </c>
      <c r="M94" s="16">
        <f t="shared" si="195"/>
        <v>0</v>
      </c>
      <c r="N94" s="18">
        <f t="shared" si="196"/>
        <v>107</v>
      </c>
      <c r="O94" s="16">
        <f t="shared" si="197"/>
        <v>0.94690265486725667</v>
      </c>
      <c r="P94" s="32">
        <f t="shared" si="198"/>
        <v>12</v>
      </c>
    </row>
    <row r="95" spans="1:16" s="12" customFormat="1" ht="12">
      <c r="A95" s="35" t="s">
        <v>27</v>
      </c>
      <c r="B95" s="33">
        <v>159</v>
      </c>
      <c r="C95" s="30">
        <f t="shared" si="194"/>
        <v>159</v>
      </c>
      <c r="D95" s="18">
        <v>47</v>
      </c>
      <c r="E95" s="16">
        <f t="shared" si="190"/>
        <v>0.29559748427672955</v>
      </c>
      <c r="F95" s="18">
        <v>93</v>
      </c>
      <c r="G95" s="16">
        <f t="shared" si="190"/>
        <v>0.58490566037735847</v>
      </c>
      <c r="H95" s="18">
        <v>18</v>
      </c>
      <c r="I95" s="16">
        <f t="shared" si="190"/>
        <v>0.11320754716981132</v>
      </c>
      <c r="J95" s="18">
        <v>1</v>
      </c>
      <c r="K95" s="16">
        <f t="shared" si="190"/>
        <v>6.2893081761006293E-3</v>
      </c>
      <c r="L95" s="18">
        <v>0</v>
      </c>
      <c r="M95" s="16">
        <f t="shared" si="195"/>
        <v>0</v>
      </c>
      <c r="N95" s="18">
        <f t="shared" si="196"/>
        <v>158</v>
      </c>
      <c r="O95" s="16">
        <f t="shared" si="197"/>
        <v>0.99371069182389937</v>
      </c>
      <c r="P95" s="32">
        <f t="shared" si="198"/>
        <v>3</v>
      </c>
    </row>
    <row r="96" spans="1:16" s="12" customFormat="1" ht="12">
      <c r="A96" s="35" t="s">
        <v>28</v>
      </c>
      <c r="B96" s="47">
        <v>94</v>
      </c>
      <c r="C96" s="30">
        <f t="shared" si="194"/>
        <v>94</v>
      </c>
      <c r="D96" s="18">
        <v>15</v>
      </c>
      <c r="E96" s="16">
        <f t="shared" si="190"/>
        <v>0.15957446808510639</v>
      </c>
      <c r="F96" s="18">
        <v>36</v>
      </c>
      <c r="G96" s="16">
        <f t="shared" si="190"/>
        <v>0.38297872340425532</v>
      </c>
      <c r="H96" s="18">
        <v>38</v>
      </c>
      <c r="I96" s="16">
        <f t="shared" si="190"/>
        <v>0.40425531914893614</v>
      </c>
      <c r="J96" s="48">
        <v>2</v>
      </c>
      <c r="K96" s="16">
        <f t="shared" si="190"/>
        <v>2.1276595744680851E-2</v>
      </c>
      <c r="L96" s="18">
        <v>3</v>
      </c>
      <c r="M96" s="16">
        <f t="shared" si="195"/>
        <v>3.1914893617021274E-2</v>
      </c>
      <c r="N96" s="18">
        <f t="shared" si="196"/>
        <v>89</v>
      </c>
      <c r="O96" s="16">
        <f t="shared" si="197"/>
        <v>0.94680851063829785</v>
      </c>
      <c r="P96" s="32">
        <f t="shared" si="198"/>
        <v>13</v>
      </c>
    </row>
    <row r="97" spans="1:16" s="12" customFormat="1" ht="12">
      <c r="A97" s="35" t="s">
        <v>29</v>
      </c>
      <c r="B97" s="17">
        <v>194</v>
      </c>
      <c r="C97" s="30">
        <v>194</v>
      </c>
      <c r="D97" s="18">
        <v>52</v>
      </c>
      <c r="E97" s="16">
        <f t="shared" si="190"/>
        <v>0.26804123711340205</v>
      </c>
      <c r="F97" s="18">
        <v>84</v>
      </c>
      <c r="G97" s="16">
        <f t="shared" si="190"/>
        <v>0.4329896907216495</v>
      </c>
      <c r="H97" s="18">
        <v>54</v>
      </c>
      <c r="I97" s="16">
        <f t="shared" si="190"/>
        <v>0.27835051546391754</v>
      </c>
      <c r="J97" s="48">
        <v>4</v>
      </c>
      <c r="K97" s="16">
        <f t="shared" si="190"/>
        <v>2.0618556701030927E-2</v>
      </c>
      <c r="L97" s="18"/>
      <c r="M97" s="16">
        <f t="shared" si="195"/>
        <v>0</v>
      </c>
      <c r="N97" s="18">
        <f t="shared" si="196"/>
        <v>190</v>
      </c>
      <c r="O97" s="16">
        <f t="shared" si="197"/>
        <v>0.97938144329896903</v>
      </c>
      <c r="P97" s="32">
        <f t="shared" si="198"/>
        <v>7</v>
      </c>
    </row>
    <row r="98" spans="1:16" s="12" customFormat="1" ht="12">
      <c r="A98" s="35" t="s">
        <v>30</v>
      </c>
      <c r="B98" s="17">
        <v>324</v>
      </c>
      <c r="C98" s="30">
        <v>324</v>
      </c>
      <c r="D98" s="18">
        <v>178</v>
      </c>
      <c r="E98" s="16">
        <f t="shared" si="190"/>
        <v>0.54938271604938271</v>
      </c>
      <c r="F98" s="18">
        <v>114</v>
      </c>
      <c r="G98" s="16">
        <f t="shared" si="190"/>
        <v>0.35185185185185186</v>
      </c>
      <c r="H98" s="18">
        <v>32</v>
      </c>
      <c r="I98" s="16">
        <f t="shared" si="190"/>
        <v>9.8765432098765427E-2</v>
      </c>
      <c r="J98" s="42">
        <v>0</v>
      </c>
      <c r="K98" s="16">
        <f t="shared" si="190"/>
        <v>0</v>
      </c>
      <c r="L98" s="18">
        <v>0</v>
      </c>
      <c r="M98" s="16">
        <f t="shared" si="195"/>
        <v>0</v>
      </c>
      <c r="N98" s="18">
        <f t="shared" si="196"/>
        <v>324</v>
      </c>
      <c r="O98" s="16">
        <f t="shared" si="197"/>
        <v>1</v>
      </c>
      <c r="P98" s="32">
        <f t="shared" si="198"/>
        <v>1</v>
      </c>
    </row>
    <row r="99" spans="1:16" s="12" customFormat="1" ht="12">
      <c r="A99" s="35" t="s">
        <v>31</v>
      </c>
      <c r="B99" s="17">
        <v>99</v>
      </c>
      <c r="C99" s="30">
        <v>99</v>
      </c>
      <c r="D99" s="18">
        <v>56</v>
      </c>
      <c r="E99" s="16">
        <f t="shared" si="190"/>
        <v>0.56565656565656564</v>
      </c>
      <c r="F99" s="18">
        <v>24</v>
      </c>
      <c r="G99" s="16">
        <f t="shared" si="190"/>
        <v>0.24242424242424243</v>
      </c>
      <c r="H99" s="18">
        <v>16</v>
      </c>
      <c r="I99" s="16">
        <f t="shared" si="190"/>
        <v>0.16161616161616163</v>
      </c>
      <c r="J99" s="18">
        <v>3</v>
      </c>
      <c r="K99" s="16">
        <f t="shared" si="190"/>
        <v>3.0303030303030304E-2</v>
      </c>
      <c r="L99" s="18"/>
      <c r="M99" s="16">
        <f t="shared" si="195"/>
        <v>0</v>
      </c>
      <c r="N99" s="18">
        <f t="shared" si="196"/>
        <v>96</v>
      </c>
      <c r="O99" s="16">
        <f t="shared" si="197"/>
        <v>0.96969696969696972</v>
      </c>
      <c r="P99" s="32">
        <f t="shared" si="198"/>
        <v>9</v>
      </c>
    </row>
    <row r="100" spans="1:16" s="12" customFormat="1" ht="12">
      <c r="A100" s="35" t="s">
        <v>32</v>
      </c>
      <c r="B100" s="33">
        <v>22</v>
      </c>
      <c r="C100" s="30">
        <v>22</v>
      </c>
      <c r="D100" s="18">
        <v>6</v>
      </c>
      <c r="E100" s="16">
        <f t="shared" si="190"/>
        <v>0.27272727272727271</v>
      </c>
      <c r="F100" s="18">
        <v>4</v>
      </c>
      <c r="G100" s="16">
        <f t="shared" si="190"/>
        <v>0.18181818181818182</v>
      </c>
      <c r="H100" s="18">
        <v>8</v>
      </c>
      <c r="I100" s="16">
        <f t="shared" si="190"/>
        <v>0.36363636363636365</v>
      </c>
      <c r="J100" s="18">
        <v>4</v>
      </c>
      <c r="K100" s="16">
        <f t="shared" si="190"/>
        <v>0.18181818181818182</v>
      </c>
      <c r="L100" s="18">
        <v>0</v>
      </c>
      <c r="M100" s="16">
        <f t="shared" si="195"/>
        <v>0</v>
      </c>
      <c r="N100" s="18">
        <f t="shared" si="196"/>
        <v>18</v>
      </c>
      <c r="O100" s="16">
        <f t="shared" si="197"/>
        <v>0.81818181818181823</v>
      </c>
      <c r="P100" s="32">
        <f t="shared" si="198"/>
        <v>14</v>
      </c>
    </row>
    <row r="101" spans="1:16" s="46" customFormat="1">
      <c r="A101" s="29" t="s">
        <v>34</v>
      </c>
      <c r="B101" s="29">
        <f>SUM(B87:B100)</f>
        <v>4097</v>
      </c>
      <c r="C101" s="34">
        <f t="shared" ref="C101:C132" si="199">SUM(D101,F101,H101,J101,L101)</f>
        <v>4097</v>
      </c>
      <c r="D101" s="29">
        <f>SUM(D87:D100)</f>
        <v>2102</v>
      </c>
      <c r="E101" s="31">
        <f t="shared" si="190"/>
        <v>0.51305833536734191</v>
      </c>
      <c r="F101" s="29">
        <f>SUM(F87:F100)</f>
        <v>1337</v>
      </c>
      <c r="G101" s="31">
        <f t="shared" si="190"/>
        <v>0.32633634366609715</v>
      </c>
      <c r="H101" s="29">
        <f>SUM(H87:H100)</f>
        <v>577</v>
      </c>
      <c r="I101" s="31">
        <f t="shared" si="190"/>
        <v>0.14083475713937027</v>
      </c>
      <c r="J101" s="29">
        <f>SUM(J87:J100)</f>
        <v>76</v>
      </c>
      <c r="K101" s="31">
        <f t="shared" si="190"/>
        <v>1.8550158652672687E-2</v>
      </c>
      <c r="L101" s="29">
        <f>SUM(L87:L100)</f>
        <v>5</v>
      </c>
      <c r="M101" s="31">
        <f t="shared" si="195"/>
        <v>1.22040517451794E-3</v>
      </c>
      <c r="N101" s="20">
        <f t="shared" si="196"/>
        <v>4016</v>
      </c>
      <c r="O101" s="31">
        <f t="shared" si="197"/>
        <v>0.98022943617280933</v>
      </c>
      <c r="P101" s="37"/>
    </row>
    <row r="102" spans="1:16" s="12" customFormat="1" ht="12">
      <c r="A102" s="35" t="s">
        <v>19</v>
      </c>
      <c r="B102" s="47">
        <v>495</v>
      </c>
      <c r="C102" s="30">
        <v>495</v>
      </c>
      <c r="D102" s="18">
        <v>332</v>
      </c>
      <c r="E102" s="16">
        <f t="shared" si="190"/>
        <v>0.6707070707070707</v>
      </c>
      <c r="F102" s="18">
        <v>130</v>
      </c>
      <c r="G102" s="16">
        <f t="shared" si="190"/>
        <v>0.26262626262626265</v>
      </c>
      <c r="H102" s="18">
        <v>28</v>
      </c>
      <c r="I102" s="16">
        <f t="shared" si="190"/>
        <v>5.6565656565656569E-2</v>
      </c>
      <c r="J102" s="48">
        <v>5</v>
      </c>
      <c r="K102" s="16">
        <f t="shared" si="190"/>
        <v>1.0101010101010102E-2</v>
      </c>
      <c r="L102" s="18">
        <v>0</v>
      </c>
      <c r="M102" s="16">
        <f t="shared" si="195"/>
        <v>0</v>
      </c>
      <c r="N102" s="18">
        <f t="shared" si="196"/>
        <v>490</v>
      </c>
      <c r="O102" s="16">
        <f t="shared" si="197"/>
        <v>0.98989898989898994</v>
      </c>
      <c r="P102" s="32">
        <f>RANK(O102,O$102:O$115,0)</f>
        <v>3</v>
      </c>
    </row>
    <row r="103" spans="1:16" s="12" customFormat="1" ht="12">
      <c r="A103" s="35" t="s">
        <v>20</v>
      </c>
      <c r="B103" s="33">
        <v>470</v>
      </c>
      <c r="C103" s="30">
        <v>470</v>
      </c>
      <c r="D103" s="18">
        <v>329</v>
      </c>
      <c r="E103" s="16">
        <f t="shared" si="190"/>
        <v>0.7</v>
      </c>
      <c r="F103" s="18">
        <v>114</v>
      </c>
      <c r="G103" s="16">
        <f t="shared" si="190"/>
        <v>0.24255319148936169</v>
      </c>
      <c r="H103" s="18">
        <v>23</v>
      </c>
      <c r="I103" s="16">
        <f t="shared" si="190"/>
        <v>4.8936170212765959E-2</v>
      </c>
      <c r="J103" s="18">
        <v>3</v>
      </c>
      <c r="K103" s="16">
        <f t="shared" si="190"/>
        <v>6.382978723404255E-3</v>
      </c>
      <c r="L103" s="18">
        <v>1</v>
      </c>
      <c r="M103" s="16">
        <f t="shared" si="195"/>
        <v>2.1276595744680851E-3</v>
      </c>
      <c r="N103" s="18">
        <f t="shared" si="196"/>
        <v>466</v>
      </c>
      <c r="O103" s="16">
        <f t="shared" si="197"/>
        <v>0.99148936170212765</v>
      </c>
      <c r="P103" s="32">
        <f t="shared" ref="P103:P115" si="200">RANK(O103,O$102:O$115,0)</f>
        <v>2</v>
      </c>
    </row>
    <row r="104" spans="1:16" s="12" customFormat="1" ht="12">
      <c r="A104" s="35" t="s">
        <v>21</v>
      </c>
      <c r="B104" s="17">
        <v>329</v>
      </c>
      <c r="C104" s="30">
        <v>329</v>
      </c>
      <c r="D104" s="18">
        <v>125</v>
      </c>
      <c r="E104" s="16">
        <f t="shared" si="190"/>
        <v>0.37993920972644379</v>
      </c>
      <c r="F104" s="18">
        <v>102</v>
      </c>
      <c r="G104" s="16">
        <f t="shared" si="190"/>
        <v>0.3100303951367781</v>
      </c>
      <c r="H104" s="18">
        <v>69</v>
      </c>
      <c r="I104" s="16">
        <f t="shared" si="190"/>
        <v>0.20972644376899696</v>
      </c>
      <c r="J104" s="48">
        <v>28</v>
      </c>
      <c r="K104" s="16">
        <f t="shared" si="190"/>
        <v>8.5106382978723402E-2</v>
      </c>
      <c r="L104" s="18">
        <v>5</v>
      </c>
      <c r="M104" s="16">
        <f t="shared" si="195"/>
        <v>1.5197568389057751E-2</v>
      </c>
      <c r="N104" s="18">
        <f t="shared" si="196"/>
        <v>296</v>
      </c>
      <c r="O104" s="16">
        <f t="shared" si="197"/>
        <v>0.89969604863221886</v>
      </c>
      <c r="P104" s="32">
        <f t="shared" si="200"/>
        <v>13</v>
      </c>
    </row>
    <row r="105" spans="1:16" s="12" customFormat="1" ht="12">
      <c r="A105" s="35" t="s">
        <v>22</v>
      </c>
      <c r="B105" s="17">
        <v>377</v>
      </c>
      <c r="C105" s="30">
        <v>377</v>
      </c>
      <c r="D105" s="18">
        <v>211</v>
      </c>
      <c r="E105" s="16">
        <f t="shared" si="190"/>
        <v>0.55968169761273212</v>
      </c>
      <c r="F105" s="18">
        <v>100</v>
      </c>
      <c r="G105" s="16">
        <f t="shared" si="190"/>
        <v>0.26525198938992045</v>
      </c>
      <c r="H105" s="18">
        <v>56</v>
      </c>
      <c r="I105" s="16">
        <f t="shared" si="190"/>
        <v>0.14854111405835543</v>
      </c>
      <c r="J105" s="18">
        <v>10</v>
      </c>
      <c r="K105" s="16">
        <f t="shared" si="190"/>
        <v>2.6525198938992044E-2</v>
      </c>
      <c r="L105" s="18"/>
      <c r="M105" s="16">
        <f t="shared" si="195"/>
        <v>0</v>
      </c>
      <c r="N105" s="18">
        <f t="shared" si="196"/>
        <v>367</v>
      </c>
      <c r="O105" s="16">
        <f t="shared" si="197"/>
        <v>0.97347480106100792</v>
      </c>
      <c r="P105" s="32">
        <f t="shared" si="200"/>
        <v>6</v>
      </c>
    </row>
    <row r="106" spans="1:16" s="12" customFormat="1" ht="12">
      <c r="A106" s="35" t="s">
        <v>23</v>
      </c>
      <c r="B106" s="17">
        <v>295</v>
      </c>
      <c r="C106" s="30">
        <v>295</v>
      </c>
      <c r="D106" s="18">
        <v>133</v>
      </c>
      <c r="E106" s="16">
        <f t="shared" si="190"/>
        <v>0.45084745762711864</v>
      </c>
      <c r="F106" s="18">
        <v>96</v>
      </c>
      <c r="G106" s="16">
        <f t="shared" si="190"/>
        <v>0.3254237288135593</v>
      </c>
      <c r="H106" s="18">
        <v>55</v>
      </c>
      <c r="I106" s="16">
        <f t="shared" si="190"/>
        <v>0.1864406779661017</v>
      </c>
      <c r="J106" s="42">
        <v>10</v>
      </c>
      <c r="K106" s="16">
        <f t="shared" si="190"/>
        <v>3.3898305084745763E-2</v>
      </c>
      <c r="L106" s="18">
        <v>1</v>
      </c>
      <c r="M106" s="16">
        <f t="shared" si="195"/>
        <v>3.3898305084745762E-3</v>
      </c>
      <c r="N106" s="18">
        <f t="shared" si="196"/>
        <v>284</v>
      </c>
      <c r="O106" s="16">
        <f t="shared" si="197"/>
        <v>0.96271186440677969</v>
      </c>
      <c r="P106" s="32">
        <f t="shared" si="200"/>
        <v>9</v>
      </c>
    </row>
    <row r="107" spans="1:16" s="12" customFormat="1" ht="12">
      <c r="A107" s="36" t="s">
        <v>24</v>
      </c>
      <c r="B107" s="17">
        <v>241</v>
      </c>
      <c r="C107" s="30">
        <f t="shared" si="199"/>
        <v>241</v>
      </c>
      <c r="D107" s="18">
        <v>133</v>
      </c>
      <c r="E107" s="16">
        <f t="shared" si="190"/>
        <v>0.55186721991701249</v>
      </c>
      <c r="F107" s="18">
        <v>70</v>
      </c>
      <c r="G107" s="16">
        <f t="shared" si="190"/>
        <v>0.29045643153526973</v>
      </c>
      <c r="H107" s="18">
        <v>35</v>
      </c>
      <c r="I107" s="16">
        <f t="shared" si="190"/>
        <v>0.14522821576763487</v>
      </c>
      <c r="J107" s="48">
        <v>3</v>
      </c>
      <c r="K107" s="16">
        <f t="shared" si="190"/>
        <v>1.2448132780082987E-2</v>
      </c>
      <c r="L107" s="18"/>
      <c r="M107" s="16">
        <f t="shared" si="195"/>
        <v>0</v>
      </c>
      <c r="N107" s="18">
        <f t="shared" si="196"/>
        <v>238</v>
      </c>
      <c r="O107" s="16">
        <f t="shared" si="197"/>
        <v>0.98755186721991706</v>
      </c>
      <c r="P107" s="32">
        <f t="shared" si="200"/>
        <v>4</v>
      </c>
    </row>
    <row r="108" spans="1:16" s="12" customFormat="1" ht="12">
      <c r="A108" s="36" t="s">
        <v>25</v>
      </c>
      <c r="B108" s="17">
        <v>242</v>
      </c>
      <c r="C108" s="30">
        <f t="shared" si="199"/>
        <v>242</v>
      </c>
      <c r="D108" s="18">
        <v>24</v>
      </c>
      <c r="E108" s="16">
        <f t="shared" si="190"/>
        <v>9.9173553719008267E-2</v>
      </c>
      <c r="F108" s="18">
        <v>129</v>
      </c>
      <c r="G108" s="16">
        <f t="shared" si="190"/>
        <v>0.53305785123966942</v>
      </c>
      <c r="H108" s="18">
        <v>82</v>
      </c>
      <c r="I108" s="16">
        <f t="shared" si="190"/>
        <v>0.33884297520661155</v>
      </c>
      <c r="J108" s="18">
        <v>7</v>
      </c>
      <c r="K108" s="16">
        <f t="shared" si="190"/>
        <v>2.8925619834710745E-2</v>
      </c>
      <c r="L108" s="18">
        <v>0</v>
      </c>
      <c r="M108" s="16">
        <f t="shared" si="195"/>
        <v>0</v>
      </c>
      <c r="N108" s="18">
        <f t="shared" si="196"/>
        <v>235</v>
      </c>
      <c r="O108" s="16">
        <f t="shared" si="197"/>
        <v>0.97107438016528924</v>
      </c>
      <c r="P108" s="32">
        <f t="shared" si="200"/>
        <v>7</v>
      </c>
    </row>
    <row r="109" spans="1:16" s="12" customFormat="1" ht="12">
      <c r="A109" s="35" t="s">
        <v>26</v>
      </c>
      <c r="B109" s="17">
        <v>126</v>
      </c>
      <c r="C109" s="30">
        <f t="shared" si="199"/>
        <v>126</v>
      </c>
      <c r="D109" s="18">
        <v>53</v>
      </c>
      <c r="E109" s="16">
        <f t="shared" si="190"/>
        <v>0.42063492063492064</v>
      </c>
      <c r="F109" s="18">
        <v>43</v>
      </c>
      <c r="G109" s="16">
        <f t="shared" si="190"/>
        <v>0.34126984126984128</v>
      </c>
      <c r="H109" s="18">
        <v>26</v>
      </c>
      <c r="I109" s="16">
        <f t="shared" si="190"/>
        <v>0.20634920634920634</v>
      </c>
      <c r="J109" s="48">
        <v>4</v>
      </c>
      <c r="K109" s="16">
        <f t="shared" si="190"/>
        <v>3.1746031746031744E-2</v>
      </c>
      <c r="L109" s="18">
        <v>0</v>
      </c>
      <c r="M109" s="16">
        <f t="shared" si="195"/>
        <v>0</v>
      </c>
      <c r="N109" s="18">
        <f t="shared" si="196"/>
        <v>122</v>
      </c>
      <c r="O109" s="16">
        <f t="shared" si="197"/>
        <v>0.96825396825396826</v>
      </c>
      <c r="P109" s="32">
        <f t="shared" si="200"/>
        <v>8</v>
      </c>
    </row>
    <row r="110" spans="1:16" s="12" customFormat="1" ht="12">
      <c r="A110" s="35" t="s">
        <v>27</v>
      </c>
      <c r="B110" s="33">
        <v>149</v>
      </c>
      <c r="C110" s="30">
        <f t="shared" si="199"/>
        <v>149</v>
      </c>
      <c r="D110" s="18">
        <v>99</v>
      </c>
      <c r="E110" s="16">
        <f t="shared" si="190"/>
        <v>0.66442953020134232</v>
      </c>
      <c r="F110" s="18">
        <v>50</v>
      </c>
      <c r="G110" s="16">
        <f t="shared" si="190"/>
        <v>0.33557046979865773</v>
      </c>
      <c r="H110" s="18">
        <v>0</v>
      </c>
      <c r="I110" s="16">
        <f t="shared" si="190"/>
        <v>0</v>
      </c>
      <c r="J110" s="18">
        <v>0</v>
      </c>
      <c r="K110" s="16">
        <f t="shared" si="190"/>
        <v>0</v>
      </c>
      <c r="L110" s="18">
        <v>0</v>
      </c>
      <c r="M110" s="16">
        <f t="shared" si="195"/>
        <v>0</v>
      </c>
      <c r="N110" s="18">
        <f t="shared" si="196"/>
        <v>149</v>
      </c>
      <c r="O110" s="16">
        <f t="shared" si="197"/>
        <v>1</v>
      </c>
      <c r="P110" s="32">
        <f t="shared" si="200"/>
        <v>1</v>
      </c>
    </row>
    <row r="111" spans="1:16" s="12" customFormat="1" ht="12">
      <c r="A111" s="35" t="s">
        <v>28</v>
      </c>
      <c r="B111" s="47">
        <v>75</v>
      </c>
      <c r="C111" s="30">
        <f t="shared" si="199"/>
        <v>75</v>
      </c>
      <c r="D111" s="18">
        <v>13</v>
      </c>
      <c r="E111" s="16">
        <f t="shared" si="190"/>
        <v>0.17333333333333334</v>
      </c>
      <c r="F111" s="18">
        <v>24</v>
      </c>
      <c r="G111" s="16">
        <f t="shared" si="190"/>
        <v>0.32</v>
      </c>
      <c r="H111" s="18">
        <v>21</v>
      </c>
      <c r="I111" s="16">
        <f t="shared" si="190"/>
        <v>0.28000000000000003</v>
      </c>
      <c r="J111" s="48">
        <v>13</v>
      </c>
      <c r="K111" s="16">
        <f t="shared" si="190"/>
        <v>0.17333333333333334</v>
      </c>
      <c r="L111" s="18">
        <v>4</v>
      </c>
      <c r="M111" s="16">
        <f t="shared" si="195"/>
        <v>5.3333333333333337E-2</v>
      </c>
      <c r="N111" s="18">
        <f t="shared" si="196"/>
        <v>58</v>
      </c>
      <c r="O111" s="16">
        <f t="shared" si="197"/>
        <v>0.77333333333333332</v>
      </c>
      <c r="P111" s="32">
        <f t="shared" si="200"/>
        <v>14</v>
      </c>
    </row>
    <row r="112" spans="1:16" s="12" customFormat="1" ht="12">
      <c r="A112" s="35" t="s">
        <v>29</v>
      </c>
      <c r="B112" s="17">
        <v>131</v>
      </c>
      <c r="C112" s="30">
        <v>131</v>
      </c>
      <c r="D112" s="18">
        <v>45</v>
      </c>
      <c r="E112" s="16">
        <f t="shared" si="190"/>
        <v>0.34351145038167941</v>
      </c>
      <c r="F112" s="18">
        <v>65</v>
      </c>
      <c r="G112" s="16">
        <f t="shared" si="190"/>
        <v>0.49618320610687022</v>
      </c>
      <c r="H112" s="18">
        <v>16</v>
      </c>
      <c r="I112" s="16">
        <f t="shared" si="190"/>
        <v>0.12213740458015267</v>
      </c>
      <c r="J112" s="48">
        <v>5</v>
      </c>
      <c r="K112" s="16">
        <f t="shared" si="190"/>
        <v>3.8167938931297711E-2</v>
      </c>
      <c r="L112" s="18"/>
      <c r="M112" s="16">
        <f t="shared" si="195"/>
        <v>0</v>
      </c>
      <c r="N112" s="18">
        <f t="shared" si="196"/>
        <v>126</v>
      </c>
      <c r="O112" s="16">
        <f t="shared" si="197"/>
        <v>0.96183206106870234</v>
      </c>
      <c r="P112" s="32">
        <f t="shared" si="200"/>
        <v>10</v>
      </c>
    </row>
    <row r="113" spans="1:16" s="12" customFormat="1" ht="12">
      <c r="A113" s="35" t="s">
        <v>30</v>
      </c>
      <c r="B113" s="17">
        <v>311</v>
      </c>
      <c r="C113" s="30">
        <v>311</v>
      </c>
      <c r="D113" s="18">
        <v>123</v>
      </c>
      <c r="E113" s="16">
        <f t="shared" si="190"/>
        <v>0.39549839228295819</v>
      </c>
      <c r="F113" s="18">
        <v>93</v>
      </c>
      <c r="G113" s="16">
        <f t="shared" si="190"/>
        <v>0.29903536977491962</v>
      </c>
      <c r="H113" s="18">
        <v>74</v>
      </c>
      <c r="I113" s="16">
        <f t="shared" si="190"/>
        <v>0.23794212218649519</v>
      </c>
      <c r="J113" s="42">
        <v>19</v>
      </c>
      <c r="K113" s="16">
        <f t="shared" si="190"/>
        <v>6.1093247588424437E-2</v>
      </c>
      <c r="L113" s="18">
        <v>2</v>
      </c>
      <c r="M113" s="16">
        <f t="shared" si="195"/>
        <v>6.4308681672025723E-3</v>
      </c>
      <c r="N113" s="18">
        <f t="shared" si="196"/>
        <v>290</v>
      </c>
      <c r="O113" s="16">
        <f t="shared" si="197"/>
        <v>0.932475884244373</v>
      </c>
      <c r="P113" s="32">
        <f t="shared" si="200"/>
        <v>11</v>
      </c>
    </row>
    <row r="114" spans="1:16" s="12" customFormat="1" ht="12">
      <c r="A114" s="35" t="s">
        <v>31</v>
      </c>
      <c r="B114" s="17">
        <v>85</v>
      </c>
      <c r="C114" s="30">
        <v>85</v>
      </c>
      <c r="D114" s="18">
        <v>23</v>
      </c>
      <c r="E114" s="16">
        <f t="shared" si="190"/>
        <v>0.27058823529411763</v>
      </c>
      <c r="F114" s="18">
        <v>33</v>
      </c>
      <c r="G114" s="16">
        <f t="shared" si="190"/>
        <v>0.38823529411764707</v>
      </c>
      <c r="H114" s="18">
        <v>23</v>
      </c>
      <c r="I114" s="16">
        <f t="shared" si="190"/>
        <v>0.27058823529411763</v>
      </c>
      <c r="J114" s="18">
        <v>6</v>
      </c>
      <c r="K114" s="16">
        <f t="shared" si="190"/>
        <v>7.0588235294117646E-2</v>
      </c>
      <c r="L114" s="18"/>
      <c r="M114" s="16">
        <f t="shared" si="195"/>
        <v>0</v>
      </c>
      <c r="N114" s="18">
        <f t="shared" si="196"/>
        <v>79</v>
      </c>
      <c r="O114" s="16">
        <f t="shared" si="197"/>
        <v>0.92941176470588238</v>
      </c>
      <c r="P114" s="32">
        <f t="shared" si="200"/>
        <v>12</v>
      </c>
    </row>
    <row r="115" spans="1:16" s="12" customFormat="1" ht="12">
      <c r="A115" s="35" t="s">
        <v>32</v>
      </c>
      <c r="B115" s="33">
        <v>39</v>
      </c>
      <c r="C115" s="30">
        <v>39</v>
      </c>
      <c r="D115" s="18">
        <v>3</v>
      </c>
      <c r="E115" s="16">
        <f t="shared" si="190"/>
        <v>7.6923076923076927E-2</v>
      </c>
      <c r="F115" s="18">
        <v>24</v>
      </c>
      <c r="G115" s="16">
        <f t="shared" si="190"/>
        <v>0.61538461538461542</v>
      </c>
      <c r="H115" s="18">
        <v>11</v>
      </c>
      <c r="I115" s="16">
        <f t="shared" si="190"/>
        <v>0.28205128205128205</v>
      </c>
      <c r="J115" s="18">
        <v>1</v>
      </c>
      <c r="K115" s="16">
        <f t="shared" si="190"/>
        <v>2.564102564102564E-2</v>
      </c>
      <c r="L115" s="18">
        <v>0</v>
      </c>
      <c r="M115" s="16">
        <f t="shared" si="195"/>
        <v>0</v>
      </c>
      <c r="N115" s="18">
        <f t="shared" si="196"/>
        <v>38</v>
      </c>
      <c r="O115" s="16">
        <f t="shared" si="197"/>
        <v>0.97435897435897434</v>
      </c>
      <c r="P115" s="32">
        <f t="shared" si="200"/>
        <v>5</v>
      </c>
    </row>
    <row r="116" spans="1:16" s="46" customFormat="1">
      <c r="A116" s="29" t="s">
        <v>35</v>
      </c>
      <c r="B116" s="29">
        <f>SUM(B102:B115)</f>
        <v>3365</v>
      </c>
      <c r="C116" s="34">
        <f t="shared" si="199"/>
        <v>3365</v>
      </c>
      <c r="D116" s="29">
        <f>SUM(D102:D115)</f>
        <v>1646</v>
      </c>
      <c r="E116" s="31">
        <f t="shared" si="190"/>
        <v>0.48915304606240712</v>
      </c>
      <c r="F116" s="29">
        <f>SUM(F102:F115)</f>
        <v>1073</v>
      </c>
      <c r="G116" s="31">
        <f t="shared" si="190"/>
        <v>0.31887072808320949</v>
      </c>
      <c r="H116" s="29">
        <f>SUM(H102:H115)</f>
        <v>519</v>
      </c>
      <c r="I116" s="31">
        <f t="shared" si="190"/>
        <v>0.15423476968796435</v>
      </c>
      <c r="J116" s="29">
        <f>SUM(J102:J115)</f>
        <v>114</v>
      </c>
      <c r="K116" s="31">
        <f t="shared" si="190"/>
        <v>3.3878157503714708E-2</v>
      </c>
      <c r="L116" s="29">
        <f>SUM(L102:L115)</f>
        <v>13</v>
      </c>
      <c r="M116" s="31">
        <f t="shared" si="195"/>
        <v>3.8632986627043092E-3</v>
      </c>
      <c r="N116" s="20">
        <f t="shared" si="196"/>
        <v>3238</v>
      </c>
      <c r="O116" s="31">
        <f t="shared" si="197"/>
        <v>0.962258543833581</v>
      </c>
      <c r="P116" s="37"/>
    </row>
    <row r="117" spans="1:16" s="12" customFormat="1" ht="12">
      <c r="A117" s="35" t="s">
        <v>19</v>
      </c>
      <c r="B117" s="47">
        <v>515</v>
      </c>
      <c r="C117" s="30">
        <v>515</v>
      </c>
      <c r="D117" s="18">
        <v>402</v>
      </c>
      <c r="E117" s="16">
        <f t="shared" si="190"/>
        <v>0.78058252427184471</v>
      </c>
      <c r="F117" s="18">
        <v>104</v>
      </c>
      <c r="G117" s="16">
        <f t="shared" si="190"/>
        <v>0.20194174757281552</v>
      </c>
      <c r="H117" s="18">
        <v>9</v>
      </c>
      <c r="I117" s="16">
        <f t="shared" si="190"/>
        <v>1.7475728155339806E-2</v>
      </c>
      <c r="J117" s="48">
        <v>0</v>
      </c>
      <c r="K117" s="16">
        <f t="shared" si="190"/>
        <v>0</v>
      </c>
      <c r="L117" s="18">
        <v>0</v>
      </c>
      <c r="M117" s="16">
        <f t="shared" si="195"/>
        <v>0</v>
      </c>
      <c r="N117" s="18">
        <f t="shared" si="196"/>
        <v>515</v>
      </c>
      <c r="O117" s="16">
        <f t="shared" si="197"/>
        <v>1</v>
      </c>
      <c r="P117" s="32">
        <f>RANK(O117,O$117:O$130,0)</f>
        <v>1</v>
      </c>
    </row>
    <row r="118" spans="1:16" s="12" customFormat="1" ht="12">
      <c r="A118" s="35" t="s">
        <v>20</v>
      </c>
      <c r="B118" s="33">
        <v>434</v>
      </c>
      <c r="C118" s="30">
        <v>434</v>
      </c>
      <c r="D118" s="18">
        <v>244</v>
      </c>
      <c r="E118" s="16">
        <f t="shared" si="190"/>
        <v>0.56221198156682028</v>
      </c>
      <c r="F118" s="18">
        <v>161</v>
      </c>
      <c r="G118" s="16">
        <f t="shared" si="190"/>
        <v>0.37096774193548387</v>
      </c>
      <c r="H118" s="18">
        <v>29</v>
      </c>
      <c r="I118" s="16">
        <f t="shared" si="190"/>
        <v>6.6820276497695855E-2</v>
      </c>
      <c r="J118" s="18">
        <v>0</v>
      </c>
      <c r="K118" s="16">
        <f t="shared" si="190"/>
        <v>0</v>
      </c>
      <c r="L118" s="18">
        <v>0</v>
      </c>
      <c r="M118" s="16">
        <f t="shared" si="195"/>
        <v>0</v>
      </c>
      <c r="N118" s="18">
        <f t="shared" si="196"/>
        <v>434</v>
      </c>
      <c r="O118" s="16">
        <f t="shared" si="197"/>
        <v>1</v>
      </c>
      <c r="P118" s="32">
        <f t="shared" ref="P118:P130" si="201">RANK(O118,O$117:O$130,0)</f>
        <v>1</v>
      </c>
    </row>
    <row r="119" spans="1:16" s="12" customFormat="1" ht="12">
      <c r="A119" s="35" t="s">
        <v>21</v>
      </c>
      <c r="B119" s="17">
        <v>235</v>
      </c>
      <c r="C119" s="30">
        <v>235</v>
      </c>
      <c r="D119" s="18">
        <v>122</v>
      </c>
      <c r="E119" s="16">
        <f t="shared" si="190"/>
        <v>0.51914893617021274</v>
      </c>
      <c r="F119" s="18">
        <v>77</v>
      </c>
      <c r="G119" s="16">
        <f t="shared" si="190"/>
        <v>0.32765957446808508</v>
      </c>
      <c r="H119" s="18">
        <v>29</v>
      </c>
      <c r="I119" s="16">
        <f t="shared" si="190"/>
        <v>0.12340425531914893</v>
      </c>
      <c r="J119" s="48">
        <v>6</v>
      </c>
      <c r="K119" s="16">
        <f t="shared" si="190"/>
        <v>2.553191489361702E-2</v>
      </c>
      <c r="L119" s="18">
        <v>1</v>
      </c>
      <c r="M119" s="16">
        <f t="shared" si="195"/>
        <v>4.2553191489361703E-3</v>
      </c>
      <c r="N119" s="18">
        <f t="shared" si="196"/>
        <v>228</v>
      </c>
      <c r="O119" s="16">
        <f t="shared" si="197"/>
        <v>0.97021276595744677</v>
      </c>
      <c r="P119" s="32">
        <f t="shared" si="201"/>
        <v>13</v>
      </c>
    </row>
    <row r="120" spans="1:16" s="12" customFormat="1" ht="12">
      <c r="A120" s="35" t="s">
        <v>22</v>
      </c>
      <c r="B120" s="17">
        <v>276</v>
      </c>
      <c r="C120" s="30">
        <v>276</v>
      </c>
      <c r="D120" s="18">
        <v>163</v>
      </c>
      <c r="E120" s="16">
        <f t="shared" si="190"/>
        <v>0.59057971014492749</v>
      </c>
      <c r="F120" s="18">
        <v>102</v>
      </c>
      <c r="G120" s="16">
        <f t="shared" si="190"/>
        <v>0.36956521739130432</v>
      </c>
      <c r="H120" s="18">
        <v>9</v>
      </c>
      <c r="I120" s="16">
        <f t="shared" si="190"/>
        <v>3.2608695652173912E-2</v>
      </c>
      <c r="J120" s="18">
        <v>2</v>
      </c>
      <c r="K120" s="16">
        <f t="shared" si="190"/>
        <v>7.246376811594203E-3</v>
      </c>
      <c r="L120" s="18"/>
      <c r="M120" s="16">
        <f t="shared" si="195"/>
        <v>0</v>
      </c>
      <c r="N120" s="18">
        <f t="shared" si="196"/>
        <v>274</v>
      </c>
      <c r="O120" s="16">
        <f t="shared" si="197"/>
        <v>0.99275362318840576</v>
      </c>
      <c r="P120" s="32">
        <f t="shared" si="201"/>
        <v>9</v>
      </c>
    </row>
    <row r="121" spans="1:16" s="12" customFormat="1" ht="12">
      <c r="A121" s="35" t="s">
        <v>23</v>
      </c>
      <c r="B121" s="17">
        <v>213</v>
      </c>
      <c r="C121" s="30">
        <v>213</v>
      </c>
      <c r="D121" s="18">
        <v>135</v>
      </c>
      <c r="E121" s="16">
        <f t="shared" si="190"/>
        <v>0.63380281690140849</v>
      </c>
      <c r="F121" s="18">
        <v>71</v>
      </c>
      <c r="G121" s="16">
        <f t="shared" si="190"/>
        <v>0.33333333333333331</v>
      </c>
      <c r="H121" s="18">
        <v>6</v>
      </c>
      <c r="I121" s="16">
        <f t="shared" si="190"/>
        <v>2.8169014084507043E-2</v>
      </c>
      <c r="J121" s="42">
        <v>1</v>
      </c>
      <c r="K121" s="16">
        <f t="shared" si="190"/>
        <v>4.6948356807511738E-3</v>
      </c>
      <c r="L121" s="18">
        <v>0</v>
      </c>
      <c r="M121" s="16">
        <f t="shared" si="195"/>
        <v>0</v>
      </c>
      <c r="N121" s="18">
        <f t="shared" si="196"/>
        <v>212</v>
      </c>
      <c r="O121" s="16">
        <f t="shared" si="197"/>
        <v>0.99530516431924887</v>
      </c>
      <c r="P121" s="32">
        <f t="shared" si="201"/>
        <v>7</v>
      </c>
    </row>
    <row r="122" spans="1:16" s="12" customFormat="1" ht="12">
      <c r="A122" s="36" t="s">
        <v>24</v>
      </c>
      <c r="B122" s="17">
        <v>175</v>
      </c>
      <c r="C122" s="30">
        <v>175</v>
      </c>
      <c r="D122" s="18">
        <v>130</v>
      </c>
      <c r="E122" s="16">
        <f t="shared" si="190"/>
        <v>0.74285714285714288</v>
      </c>
      <c r="F122" s="18">
        <v>39</v>
      </c>
      <c r="G122" s="16">
        <f t="shared" si="190"/>
        <v>0.22285714285714286</v>
      </c>
      <c r="H122" s="18">
        <v>6</v>
      </c>
      <c r="I122" s="16">
        <f t="shared" si="190"/>
        <v>3.4285714285714287E-2</v>
      </c>
      <c r="J122" s="48"/>
      <c r="K122" s="16">
        <f t="shared" si="190"/>
        <v>0</v>
      </c>
      <c r="L122" s="18"/>
      <c r="M122" s="16">
        <f t="shared" si="195"/>
        <v>0</v>
      </c>
      <c r="N122" s="18">
        <f t="shared" si="196"/>
        <v>175</v>
      </c>
      <c r="O122" s="16">
        <f t="shared" si="197"/>
        <v>1</v>
      </c>
      <c r="P122" s="32">
        <f t="shared" si="201"/>
        <v>1</v>
      </c>
    </row>
    <row r="123" spans="1:16" s="12" customFormat="1" ht="12">
      <c r="A123" s="36" t="s">
        <v>25</v>
      </c>
      <c r="B123" s="17">
        <v>200</v>
      </c>
      <c r="C123" s="30">
        <v>200</v>
      </c>
      <c r="D123" s="18">
        <v>91</v>
      </c>
      <c r="E123" s="16">
        <f t="shared" si="190"/>
        <v>0.45500000000000002</v>
      </c>
      <c r="F123" s="18">
        <v>80</v>
      </c>
      <c r="G123" s="16">
        <f t="shared" si="190"/>
        <v>0.4</v>
      </c>
      <c r="H123" s="18">
        <v>28</v>
      </c>
      <c r="I123" s="16">
        <f t="shared" si="190"/>
        <v>0.14000000000000001</v>
      </c>
      <c r="J123" s="18">
        <v>1</v>
      </c>
      <c r="K123" s="16">
        <f t="shared" si="190"/>
        <v>5.0000000000000001E-3</v>
      </c>
      <c r="L123" s="18">
        <v>0</v>
      </c>
      <c r="M123" s="16">
        <f t="shared" si="195"/>
        <v>0</v>
      </c>
      <c r="N123" s="18">
        <f t="shared" si="196"/>
        <v>199</v>
      </c>
      <c r="O123" s="16">
        <f t="shared" si="197"/>
        <v>0.995</v>
      </c>
      <c r="P123" s="32">
        <f t="shared" si="201"/>
        <v>8</v>
      </c>
    </row>
    <row r="124" spans="1:16" s="12" customFormat="1" ht="12">
      <c r="A124" s="35" t="s">
        <v>26</v>
      </c>
      <c r="B124" s="17">
        <v>90</v>
      </c>
      <c r="C124" s="30">
        <v>90</v>
      </c>
      <c r="D124" s="18">
        <v>19</v>
      </c>
      <c r="E124" s="16">
        <f t="shared" si="190"/>
        <v>0.21111111111111111</v>
      </c>
      <c r="F124" s="18">
        <v>33</v>
      </c>
      <c r="G124" s="16">
        <f t="shared" si="190"/>
        <v>0.36666666666666664</v>
      </c>
      <c r="H124" s="18">
        <v>32</v>
      </c>
      <c r="I124" s="16">
        <f t="shared" si="190"/>
        <v>0.35555555555555557</v>
      </c>
      <c r="J124" s="48">
        <v>6</v>
      </c>
      <c r="K124" s="16">
        <f t="shared" si="190"/>
        <v>6.6666666666666666E-2</v>
      </c>
      <c r="L124" s="18">
        <v>0</v>
      </c>
      <c r="M124" s="16">
        <f t="shared" si="195"/>
        <v>0</v>
      </c>
      <c r="N124" s="18">
        <f t="shared" si="196"/>
        <v>84</v>
      </c>
      <c r="O124" s="16">
        <f t="shared" si="197"/>
        <v>0.93333333333333335</v>
      </c>
      <c r="P124" s="32">
        <f t="shared" si="201"/>
        <v>14</v>
      </c>
    </row>
    <row r="125" spans="1:16" s="12" customFormat="1" ht="12">
      <c r="A125" s="35" t="s">
        <v>27</v>
      </c>
      <c r="B125" s="33">
        <v>95</v>
      </c>
      <c r="C125" s="30">
        <v>95</v>
      </c>
      <c r="D125" s="18">
        <v>85</v>
      </c>
      <c r="E125" s="16">
        <f t="shared" si="190"/>
        <v>0.89473684210526316</v>
      </c>
      <c r="F125" s="18">
        <v>10</v>
      </c>
      <c r="G125" s="16">
        <f t="shared" si="190"/>
        <v>0.10526315789473684</v>
      </c>
      <c r="H125" s="18">
        <v>0</v>
      </c>
      <c r="I125" s="16">
        <f t="shared" si="190"/>
        <v>0</v>
      </c>
      <c r="J125" s="18">
        <v>0</v>
      </c>
      <c r="K125" s="16">
        <f t="shared" si="190"/>
        <v>0</v>
      </c>
      <c r="L125" s="18">
        <v>0</v>
      </c>
      <c r="M125" s="16">
        <f t="shared" si="195"/>
        <v>0</v>
      </c>
      <c r="N125" s="18">
        <f t="shared" si="196"/>
        <v>95</v>
      </c>
      <c r="O125" s="16">
        <f t="shared" si="197"/>
        <v>1</v>
      </c>
      <c r="P125" s="32">
        <f t="shared" si="201"/>
        <v>1</v>
      </c>
    </row>
    <row r="126" spans="1:16" s="12" customFormat="1" ht="12">
      <c r="A126" s="35" t="s">
        <v>28</v>
      </c>
      <c r="B126" s="47">
        <f>D126+F126+H126+J126+L126</f>
        <v>41</v>
      </c>
      <c r="C126" s="30">
        <v>41</v>
      </c>
      <c r="D126" s="18">
        <v>5</v>
      </c>
      <c r="E126" s="16">
        <f t="shared" si="190"/>
        <v>0.12195121951219512</v>
      </c>
      <c r="F126" s="18">
        <v>20</v>
      </c>
      <c r="G126" s="16">
        <f t="shared" si="190"/>
        <v>0.48780487804878048</v>
      </c>
      <c r="H126" s="18">
        <v>15</v>
      </c>
      <c r="I126" s="16">
        <f t="shared" si="190"/>
        <v>0.36585365853658536</v>
      </c>
      <c r="J126" s="48">
        <v>1</v>
      </c>
      <c r="K126" s="16">
        <f t="shared" si="190"/>
        <v>2.4390243902439025E-2</v>
      </c>
      <c r="L126" s="18">
        <v>0</v>
      </c>
      <c r="M126" s="16">
        <f t="shared" si="195"/>
        <v>0</v>
      </c>
      <c r="N126" s="18">
        <f t="shared" si="196"/>
        <v>40</v>
      </c>
      <c r="O126" s="16">
        <f t="shared" si="197"/>
        <v>0.97560975609756095</v>
      </c>
      <c r="P126" s="32">
        <f t="shared" si="201"/>
        <v>12</v>
      </c>
    </row>
    <row r="127" spans="1:16" s="12" customFormat="1" ht="12">
      <c r="A127" s="35" t="s">
        <v>29</v>
      </c>
      <c r="B127" s="17">
        <v>95</v>
      </c>
      <c r="C127" s="30">
        <v>95</v>
      </c>
      <c r="D127" s="18">
        <v>38</v>
      </c>
      <c r="E127" s="16">
        <f t="shared" si="190"/>
        <v>0.4</v>
      </c>
      <c r="F127" s="18">
        <v>52</v>
      </c>
      <c r="G127" s="16">
        <f t="shared" si="190"/>
        <v>0.54736842105263162</v>
      </c>
      <c r="H127" s="18">
        <v>5</v>
      </c>
      <c r="I127" s="16">
        <f t="shared" si="190"/>
        <v>5.2631578947368418E-2</v>
      </c>
      <c r="J127" s="48"/>
      <c r="K127" s="16">
        <f t="shared" si="190"/>
        <v>0</v>
      </c>
      <c r="L127" s="18"/>
      <c r="M127" s="16">
        <f t="shared" si="195"/>
        <v>0</v>
      </c>
      <c r="N127" s="18">
        <f t="shared" si="196"/>
        <v>95</v>
      </c>
      <c r="O127" s="16">
        <f t="shared" si="197"/>
        <v>1</v>
      </c>
      <c r="P127" s="32">
        <f t="shared" si="201"/>
        <v>1</v>
      </c>
    </row>
    <row r="128" spans="1:16" s="12" customFormat="1" ht="12">
      <c r="A128" s="35" t="s">
        <v>30</v>
      </c>
      <c r="B128" s="17">
        <v>209</v>
      </c>
      <c r="C128" s="30">
        <v>209</v>
      </c>
      <c r="D128" s="18">
        <v>98</v>
      </c>
      <c r="E128" s="16">
        <f t="shared" si="190"/>
        <v>0.46889952153110048</v>
      </c>
      <c r="F128" s="18">
        <v>77</v>
      </c>
      <c r="G128" s="16">
        <f t="shared" si="190"/>
        <v>0.36842105263157893</v>
      </c>
      <c r="H128" s="18">
        <v>31</v>
      </c>
      <c r="I128" s="16">
        <f t="shared" si="190"/>
        <v>0.14832535885167464</v>
      </c>
      <c r="J128" s="42">
        <v>3</v>
      </c>
      <c r="K128" s="16">
        <f t="shared" si="190"/>
        <v>1.4354066985645933E-2</v>
      </c>
      <c r="L128" s="18">
        <v>0</v>
      </c>
      <c r="M128" s="16">
        <f t="shared" si="195"/>
        <v>0</v>
      </c>
      <c r="N128" s="18">
        <f t="shared" si="196"/>
        <v>206</v>
      </c>
      <c r="O128" s="16">
        <f t="shared" si="197"/>
        <v>0.9856459330143541</v>
      </c>
      <c r="P128" s="32">
        <f t="shared" si="201"/>
        <v>10</v>
      </c>
    </row>
    <row r="129" spans="1:16" s="12" customFormat="1" ht="12">
      <c r="A129" s="35" t="s">
        <v>31</v>
      </c>
      <c r="B129" s="17">
        <v>115</v>
      </c>
      <c r="C129" s="30">
        <v>115</v>
      </c>
      <c r="D129" s="18">
        <v>48</v>
      </c>
      <c r="E129" s="16">
        <f t="shared" si="190"/>
        <v>0.41739130434782606</v>
      </c>
      <c r="F129" s="18">
        <v>50</v>
      </c>
      <c r="G129" s="16">
        <f t="shared" si="190"/>
        <v>0.43478260869565216</v>
      </c>
      <c r="H129" s="18">
        <v>15</v>
      </c>
      <c r="I129" s="16">
        <f t="shared" si="190"/>
        <v>0.13043478260869565</v>
      </c>
      <c r="J129" s="18">
        <v>2</v>
      </c>
      <c r="K129" s="16">
        <f t="shared" si="190"/>
        <v>1.7391304347826087E-2</v>
      </c>
      <c r="L129" s="18"/>
      <c r="M129" s="16">
        <f t="shared" si="195"/>
        <v>0</v>
      </c>
      <c r="N129" s="18">
        <f t="shared" si="196"/>
        <v>113</v>
      </c>
      <c r="O129" s="16">
        <f t="shared" si="197"/>
        <v>0.9826086956521739</v>
      </c>
      <c r="P129" s="32">
        <f t="shared" si="201"/>
        <v>11</v>
      </c>
    </row>
    <row r="130" spans="1:16" s="12" customFormat="1" ht="12">
      <c r="A130" s="35" t="s">
        <v>32</v>
      </c>
      <c r="B130" s="33">
        <v>56</v>
      </c>
      <c r="C130" s="30">
        <v>56</v>
      </c>
      <c r="D130" s="18">
        <v>16</v>
      </c>
      <c r="E130" s="16">
        <f t="shared" si="190"/>
        <v>0.2857142857142857</v>
      </c>
      <c r="F130" s="18">
        <v>39</v>
      </c>
      <c r="G130" s="16">
        <f t="shared" si="190"/>
        <v>0.6964285714285714</v>
      </c>
      <c r="H130" s="18">
        <v>1</v>
      </c>
      <c r="I130" s="16">
        <f t="shared" si="190"/>
        <v>1.7857142857142856E-2</v>
      </c>
      <c r="J130" s="18">
        <v>0</v>
      </c>
      <c r="K130" s="16">
        <f t="shared" si="190"/>
        <v>0</v>
      </c>
      <c r="L130" s="18">
        <v>0</v>
      </c>
      <c r="M130" s="16">
        <f t="shared" si="195"/>
        <v>0</v>
      </c>
      <c r="N130" s="18">
        <f>SUM(D130,F130,H130)</f>
        <v>56</v>
      </c>
      <c r="O130" s="16">
        <f t="shared" si="197"/>
        <v>1</v>
      </c>
      <c r="P130" s="32">
        <f t="shared" si="201"/>
        <v>1</v>
      </c>
    </row>
    <row r="131" spans="1:16" s="46" customFormat="1">
      <c r="A131" s="29" t="s">
        <v>36</v>
      </c>
      <c r="B131" s="29">
        <f>SUM(B117:B130)</f>
        <v>2749</v>
      </c>
      <c r="C131" s="34">
        <f t="shared" si="199"/>
        <v>2749</v>
      </c>
      <c r="D131" s="29">
        <f>SUM(D117:D130)</f>
        <v>1596</v>
      </c>
      <c r="E131" s="31">
        <f t="shared" si="190"/>
        <v>0.58057475445616591</v>
      </c>
      <c r="F131" s="29">
        <f>SUM(F117:F130)</f>
        <v>915</v>
      </c>
      <c r="G131" s="31">
        <f t="shared" si="190"/>
        <v>0.33284830847580937</v>
      </c>
      <c r="H131" s="29">
        <f>SUM(H117:H130)</f>
        <v>215</v>
      </c>
      <c r="I131" s="31">
        <f t="shared" si="190"/>
        <v>7.8210258275736633E-2</v>
      </c>
      <c r="J131" s="29">
        <f>SUM(J117:J130)</f>
        <v>22</v>
      </c>
      <c r="K131" s="31">
        <f t="shared" si="190"/>
        <v>8.0029101491451444E-3</v>
      </c>
      <c r="L131" s="29">
        <f>SUM(L117:L130)</f>
        <v>1</v>
      </c>
      <c r="M131" s="31">
        <f t="shared" si="195"/>
        <v>3.6376864314296108E-4</v>
      </c>
      <c r="N131" s="20">
        <f t="shared" si="196"/>
        <v>2726</v>
      </c>
      <c r="O131" s="31">
        <f t="shared" si="197"/>
        <v>0.99163332120771186</v>
      </c>
      <c r="P131" s="37"/>
    </row>
    <row r="132" spans="1:16" s="46" customFormat="1">
      <c r="A132" s="20" t="s">
        <v>1</v>
      </c>
      <c r="B132" s="29">
        <f>B86+B101+B116+B131</f>
        <v>14221</v>
      </c>
      <c r="C132" s="34">
        <f t="shared" si="199"/>
        <v>14221</v>
      </c>
      <c r="D132" s="29">
        <f>D86+D101+D116+D131</f>
        <v>7054</v>
      </c>
      <c r="E132" s="31">
        <f t="shared" si="190"/>
        <v>0.49602700232051194</v>
      </c>
      <c r="F132" s="29">
        <f>F86+F101+F116+F131</f>
        <v>4552</v>
      </c>
      <c r="G132" s="31">
        <f t="shared" si="190"/>
        <v>0.32009000773503971</v>
      </c>
      <c r="H132" s="29">
        <f>H86+H101+H116+H131</f>
        <v>2045</v>
      </c>
      <c r="I132" s="31">
        <f t="shared" si="190"/>
        <v>0.14380142043456859</v>
      </c>
      <c r="J132" s="29">
        <f>J86+J101+J116+J131</f>
        <v>490</v>
      </c>
      <c r="K132" s="31">
        <f t="shared" si="190"/>
        <v>3.4456086069896634E-2</v>
      </c>
      <c r="L132" s="29">
        <f>L86+L101+L116+L131</f>
        <v>80</v>
      </c>
      <c r="M132" s="31">
        <f t="shared" si="195"/>
        <v>5.6254834399831234E-3</v>
      </c>
      <c r="N132" s="29">
        <f>N86+N101+N116+N131</f>
        <v>13651</v>
      </c>
      <c r="O132" s="31">
        <f t="shared" si="197"/>
        <v>0.95991843049012027</v>
      </c>
      <c r="P132" s="20"/>
    </row>
    <row r="135" spans="1:16" ht="14.25">
      <c r="D135" s="15" t="s">
        <v>62</v>
      </c>
    </row>
    <row r="137" spans="1:16" ht="12.75" customHeight="1">
      <c r="A137" s="65" t="s">
        <v>37</v>
      </c>
      <c r="B137" s="67" t="s">
        <v>14</v>
      </c>
      <c r="C137" s="67" t="s">
        <v>15</v>
      </c>
      <c r="D137" s="60" t="s">
        <v>4</v>
      </c>
      <c r="E137" s="61"/>
      <c r="F137" s="60" t="s">
        <v>5</v>
      </c>
      <c r="G137" s="61"/>
      <c r="H137" s="60" t="s">
        <v>0</v>
      </c>
      <c r="I137" s="61"/>
      <c r="J137" s="60" t="s">
        <v>12</v>
      </c>
      <c r="K137" s="61"/>
      <c r="L137" s="60" t="s">
        <v>13</v>
      </c>
      <c r="M137" s="61"/>
      <c r="N137" s="62" t="s">
        <v>6</v>
      </c>
      <c r="O137" s="63"/>
      <c r="P137" s="64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18" t="s">
        <v>17</v>
      </c>
      <c r="I138" s="18" t="s">
        <v>3</v>
      </c>
      <c r="J138" s="18" t="s">
        <v>17</v>
      </c>
      <c r="K138" s="18" t="s">
        <v>3</v>
      </c>
      <c r="L138" s="18" t="s">
        <v>17</v>
      </c>
      <c r="M138" s="18" t="s">
        <v>3</v>
      </c>
      <c r="N138" s="18" t="s">
        <v>2</v>
      </c>
      <c r="O138" s="19" t="s">
        <v>3</v>
      </c>
      <c r="P138" s="18" t="s">
        <v>7</v>
      </c>
    </row>
    <row r="139" spans="1:16" s="12" customFormat="1" ht="12">
      <c r="A139" s="35" t="s">
        <v>19</v>
      </c>
      <c r="B139" s="47">
        <v>518</v>
      </c>
      <c r="C139" s="30">
        <v>518</v>
      </c>
      <c r="D139" s="18">
        <v>411</v>
      </c>
      <c r="E139" s="16">
        <f t="shared" ref="E139:M199" si="202">D139/$C139</f>
        <v>0.79343629343629341</v>
      </c>
      <c r="F139" s="18">
        <v>85</v>
      </c>
      <c r="G139" s="16">
        <f t="shared" si="202"/>
        <v>0.1640926640926641</v>
      </c>
      <c r="H139" s="18">
        <v>22</v>
      </c>
      <c r="I139" s="16">
        <f t="shared" si="202"/>
        <v>4.2471042471042469E-2</v>
      </c>
      <c r="J139" s="48">
        <v>0</v>
      </c>
      <c r="K139" s="16">
        <f t="shared" si="202"/>
        <v>0</v>
      </c>
      <c r="L139" s="18">
        <v>0</v>
      </c>
      <c r="M139" s="16">
        <f t="shared" si="202"/>
        <v>0</v>
      </c>
      <c r="N139" s="18">
        <f>SUM(D139,F139,H139)</f>
        <v>518</v>
      </c>
      <c r="O139" s="16">
        <f>N139/$C139</f>
        <v>1</v>
      </c>
      <c r="P139" s="32">
        <f>RANK(O139,O$139:O$152,0)</f>
        <v>1</v>
      </c>
    </row>
    <row r="140" spans="1:16" s="12" customFormat="1" ht="12">
      <c r="A140" s="35" t="s">
        <v>20</v>
      </c>
      <c r="B140" s="33">
        <v>490</v>
      </c>
      <c r="C140" s="30">
        <v>490</v>
      </c>
      <c r="D140" s="18">
        <v>268</v>
      </c>
      <c r="E140" s="16">
        <f t="shared" si="202"/>
        <v>0.54693877551020409</v>
      </c>
      <c r="F140" s="18">
        <v>163</v>
      </c>
      <c r="G140" s="16">
        <f t="shared" si="202"/>
        <v>0.33265306122448979</v>
      </c>
      <c r="H140" s="18">
        <v>48</v>
      </c>
      <c r="I140" s="16">
        <f t="shared" si="202"/>
        <v>9.7959183673469383E-2</v>
      </c>
      <c r="J140" s="18">
        <v>7</v>
      </c>
      <c r="K140" s="16">
        <f t="shared" si="202"/>
        <v>1.4285714285714285E-2</v>
      </c>
      <c r="L140" s="18">
        <v>4</v>
      </c>
      <c r="M140" s="16">
        <f t="shared" si="202"/>
        <v>8.1632653061224497E-3</v>
      </c>
      <c r="N140" s="18">
        <f t="shared" ref="N140:N152" si="203">SUM(D140,F140,H140)</f>
        <v>479</v>
      </c>
      <c r="O140" s="16">
        <f t="shared" ref="O140:O152" si="204">N140/$C140</f>
        <v>0.97755102040816322</v>
      </c>
      <c r="P140" s="32">
        <f t="shared" ref="P140:P152" si="205">RANK(O140,O$139:O$152,0)</f>
        <v>2</v>
      </c>
    </row>
    <row r="141" spans="1:16" s="12" customFormat="1" ht="12">
      <c r="A141" s="35" t="s">
        <v>21</v>
      </c>
      <c r="B141" s="17">
        <v>583</v>
      </c>
      <c r="C141" s="30">
        <v>583</v>
      </c>
      <c r="D141" s="18">
        <v>175</v>
      </c>
      <c r="E141" s="16">
        <f t="shared" si="202"/>
        <v>0.30017152658662094</v>
      </c>
      <c r="F141" s="18">
        <v>223</v>
      </c>
      <c r="G141" s="16">
        <f t="shared" si="202"/>
        <v>0.38250428816466553</v>
      </c>
      <c r="H141" s="18">
        <v>122</v>
      </c>
      <c r="I141" s="16">
        <f t="shared" si="202"/>
        <v>0.20926243567753003</v>
      </c>
      <c r="J141" s="48">
        <v>48</v>
      </c>
      <c r="K141" s="16">
        <f t="shared" si="202"/>
        <v>8.2332761578044603E-2</v>
      </c>
      <c r="L141" s="18">
        <v>15</v>
      </c>
      <c r="M141" s="16">
        <f t="shared" si="202"/>
        <v>2.5728987993138937E-2</v>
      </c>
      <c r="N141" s="18">
        <f t="shared" si="203"/>
        <v>520</v>
      </c>
      <c r="O141" s="16">
        <f t="shared" si="204"/>
        <v>0.89193825042881647</v>
      </c>
      <c r="P141" s="32">
        <f t="shared" si="205"/>
        <v>9</v>
      </c>
    </row>
    <row r="142" spans="1:16" s="12" customFormat="1" ht="12">
      <c r="A142" s="35" t="s">
        <v>22</v>
      </c>
      <c r="B142" s="17">
        <v>300</v>
      </c>
      <c r="C142" s="30">
        <v>300</v>
      </c>
      <c r="D142" s="18">
        <v>84</v>
      </c>
      <c r="E142" s="16">
        <f t="shared" si="202"/>
        <v>0.28000000000000003</v>
      </c>
      <c r="F142" s="18">
        <v>111</v>
      </c>
      <c r="G142" s="16">
        <f t="shared" si="202"/>
        <v>0.37</v>
      </c>
      <c r="H142" s="18">
        <v>69</v>
      </c>
      <c r="I142" s="16">
        <f t="shared" si="202"/>
        <v>0.23</v>
      </c>
      <c r="J142" s="18">
        <v>32</v>
      </c>
      <c r="K142" s="16">
        <f t="shared" si="202"/>
        <v>0.10666666666666667</v>
      </c>
      <c r="L142" s="18">
        <v>4</v>
      </c>
      <c r="M142" s="16">
        <f t="shared" si="202"/>
        <v>1.3333333333333334E-2</v>
      </c>
      <c r="N142" s="18">
        <f t="shared" si="203"/>
        <v>264</v>
      </c>
      <c r="O142" s="16">
        <f t="shared" si="204"/>
        <v>0.88</v>
      </c>
      <c r="P142" s="32">
        <f t="shared" si="205"/>
        <v>11</v>
      </c>
    </row>
    <row r="143" spans="1:16" s="12" customFormat="1" ht="12">
      <c r="A143" s="35" t="s">
        <v>23</v>
      </c>
      <c r="B143" s="17">
        <v>384</v>
      </c>
      <c r="C143" s="30">
        <v>384</v>
      </c>
      <c r="D143" s="18">
        <v>162</v>
      </c>
      <c r="E143" s="16">
        <f t="shared" si="202"/>
        <v>0.421875</v>
      </c>
      <c r="F143" s="18">
        <v>135</v>
      </c>
      <c r="G143" s="16">
        <f t="shared" si="202"/>
        <v>0.3515625</v>
      </c>
      <c r="H143" s="18">
        <v>68</v>
      </c>
      <c r="I143" s="16">
        <f t="shared" si="202"/>
        <v>0.17708333333333334</v>
      </c>
      <c r="J143" s="42">
        <v>14</v>
      </c>
      <c r="K143" s="16">
        <f t="shared" si="202"/>
        <v>3.6458333333333336E-2</v>
      </c>
      <c r="L143" s="18">
        <v>5</v>
      </c>
      <c r="M143" s="16">
        <f t="shared" si="202"/>
        <v>1.3020833333333334E-2</v>
      </c>
      <c r="N143" s="18">
        <f t="shared" si="203"/>
        <v>365</v>
      </c>
      <c r="O143" s="16">
        <f t="shared" si="204"/>
        <v>0.95052083333333337</v>
      </c>
      <c r="P143" s="32">
        <f t="shared" si="205"/>
        <v>5</v>
      </c>
    </row>
    <row r="144" spans="1:16" s="12" customFormat="1" ht="12">
      <c r="A144" s="36" t="s">
        <v>24</v>
      </c>
      <c r="B144" s="17">
        <v>305</v>
      </c>
      <c r="C144" s="30">
        <f t="shared" ref="C144:C166" si="206">SUM(D144,F144,H144,J144,L144)</f>
        <v>305</v>
      </c>
      <c r="D144" s="18">
        <v>140</v>
      </c>
      <c r="E144" s="16">
        <f t="shared" si="202"/>
        <v>0.45901639344262296</v>
      </c>
      <c r="F144" s="18">
        <v>99</v>
      </c>
      <c r="G144" s="16">
        <f t="shared" si="202"/>
        <v>0.32459016393442625</v>
      </c>
      <c r="H144" s="18">
        <v>55</v>
      </c>
      <c r="I144" s="16">
        <f t="shared" si="202"/>
        <v>0.18032786885245902</v>
      </c>
      <c r="J144" s="48">
        <v>10</v>
      </c>
      <c r="K144" s="16">
        <f t="shared" si="202"/>
        <v>3.2786885245901641E-2</v>
      </c>
      <c r="L144" s="18">
        <v>1</v>
      </c>
      <c r="M144" s="16">
        <f t="shared" si="202"/>
        <v>3.2786885245901639E-3</v>
      </c>
      <c r="N144" s="18">
        <f t="shared" si="203"/>
        <v>294</v>
      </c>
      <c r="O144" s="16">
        <f t="shared" si="204"/>
        <v>0.9639344262295082</v>
      </c>
      <c r="P144" s="32">
        <f t="shared" si="205"/>
        <v>4</v>
      </c>
    </row>
    <row r="145" spans="1:16" s="12" customFormat="1" ht="12">
      <c r="A145" s="36" t="s">
        <v>25</v>
      </c>
      <c r="B145" s="17">
        <v>288</v>
      </c>
      <c r="C145" s="30">
        <f t="shared" si="206"/>
        <v>288</v>
      </c>
      <c r="D145" s="18">
        <v>110</v>
      </c>
      <c r="E145" s="16">
        <f t="shared" si="202"/>
        <v>0.38194444444444442</v>
      </c>
      <c r="F145" s="18">
        <v>116</v>
      </c>
      <c r="G145" s="16">
        <f t="shared" si="202"/>
        <v>0.40277777777777779</v>
      </c>
      <c r="H145" s="18">
        <v>43</v>
      </c>
      <c r="I145" s="16">
        <f t="shared" si="202"/>
        <v>0.14930555555555555</v>
      </c>
      <c r="J145" s="18">
        <v>17</v>
      </c>
      <c r="K145" s="16">
        <f t="shared" si="202"/>
        <v>5.9027777777777776E-2</v>
      </c>
      <c r="L145" s="18">
        <v>2</v>
      </c>
      <c r="M145" s="16">
        <f t="shared" ref="M145:M199" si="207">L145/$C145</f>
        <v>6.9444444444444441E-3</v>
      </c>
      <c r="N145" s="18">
        <f t="shared" si="203"/>
        <v>269</v>
      </c>
      <c r="O145" s="16">
        <f t="shared" si="204"/>
        <v>0.93402777777777779</v>
      </c>
      <c r="P145" s="32">
        <f t="shared" si="205"/>
        <v>7</v>
      </c>
    </row>
    <row r="146" spans="1:16" s="12" customFormat="1" ht="12">
      <c r="A146" s="35" t="s">
        <v>26</v>
      </c>
      <c r="B146" s="17">
        <v>165</v>
      </c>
      <c r="C146" s="30">
        <f t="shared" si="206"/>
        <v>165</v>
      </c>
      <c r="D146" s="18">
        <v>18</v>
      </c>
      <c r="E146" s="16">
        <f t="shared" si="202"/>
        <v>0.10909090909090909</v>
      </c>
      <c r="F146" s="18">
        <v>50</v>
      </c>
      <c r="G146" s="16">
        <f t="shared" si="202"/>
        <v>0.30303030303030304</v>
      </c>
      <c r="H146" s="18">
        <v>52</v>
      </c>
      <c r="I146" s="16">
        <f t="shared" si="202"/>
        <v>0.31515151515151513</v>
      </c>
      <c r="J146" s="48">
        <v>35</v>
      </c>
      <c r="K146" s="16">
        <f t="shared" si="202"/>
        <v>0.21212121212121213</v>
      </c>
      <c r="L146" s="18">
        <v>10</v>
      </c>
      <c r="M146" s="16">
        <f t="shared" si="207"/>
        <v>6.0606060606060608E-2</v>
      </c>
      <c r="N146" s="18">
        <f t="shared" si="203"/>
        <v>120</v>
      </c>
      <c r="O146" s="16">
        <f t="shared" si="204"/>
        <v>0.72727272727272729</v>
      </c>
      <c r="P146" s="32">
        <f t="shared" si="205"/>
        <v>14</v>
      </c>
    </row>
    <row r="147" spans="1:16" s="12" customFormat="1" ht="12">
      <c r="A147" s="35" t="s">
        <v>27</v>
      </c>
      <c r="B147" s="33">
        <v>181</v>
      </c>
      <c r="C147" s="30">
        <f t="shared" si="206"/>
        <v>181</v>
      </c>
      <c r="D147" s="18">
        <v>47</v>
      </c>
      <c r="E147" s="16">
        <f t="shared" si="202"/>
        <v>0.25966850828729282</v>
      </c>
      <c r="F147" s="18">
        <v>67</v>
      </c>
      <c r="G147" s="16">
        <f t="shared" si="202"/>
        <v>0.37016574585635359</v>
      </c>
      <c r="H147" s="18">
        <v>40</v>
      </c>
      <c r="I147" s="16">
        <f t="shared" si="202"/>
        <v>0.22099447513812154</v>
      </c>
      <c r="J147" s="18">
        <v>24</v>
      </c>
      <c r="K147" s="16">
        <f t="shared" si="202"/>
        <v>0.13259668508287292</v>
      </c>
      <c r="L147" s="18">
        <v>3</v>
      </c>
      <c r="M147" s="16">
        <f t="shared" si="207"/>
        <v>1.6574585635359115E-2</v>
      </c>
      <c r="N147" s="18">
        <f t="shared" si="203"/>
        <v>154</v>
      </c>
      <c r="O147" s="16">
        <f t="shared" si="204"/>
        <v>0.850828729281768</v>
      </c>
      <c r="P147" s="32">
        <f t="shared" si="205"/>
        <v>12</v>
      </c>
    </row>
    <row r="148" spans="1:16" s="12" customFormat="1" ht="12">
      <c r="A148" s="35" t="s">
        <v>28</v>
      </c>
      <c r="B148" s="47">
        <v>96</v>
      </c>
      <c r="C148" s="30">
        <f t="shared" si="206"/>
        <v>96</v>
      </c>
      <c r="D148" s="18">
        <v>24</v>
      </c>
      <c r="E148" s="16">
        <f t="shared" si="202"/>
        <v>0.25</v>
      </c>
      <c r="F148" s="18">
        <v>29</v>
      </c>
      <c r="G148" s="16">
        <f t="shared" si="202"/>
        <v>0.30208333333333331</v>
      </c>
      <c r="H148" s="18">
        <v>37</v>
      </c>
      <c r="I148" s="16">
        <f t="shared" si="202"/>
        <v>0.38541666666666669</v>
      </c>
      <c r="J148" s="48">
        <v>5</v>
      </c>
      <c r="K148" s="16">
        <f t="shared" si="202"/>
        <v>5.2083333333333336E-2</v>
      </c>
      <c r="L148" s="18">
        <v>1</v>
      </c>
      <c r="M148" s="16">
        <f t="shared" si="207"/>
        <v>1.0416666666666666E-2</v>
      </c>
      <c r="N148" s="18">
        <f t="shared" si="203"/>
        <v>90</v>
      </c>
      <c r="O148" s="16">
        <f t="shared" si="204"/>
        <v>0.9375</v>
      </c>
      <c r="P148" s="32">
        <f t="shared" si="205"/>
        <v>6</v>
      </c>
    </row>
    <row r="149" spans="1:16" s="12" customFormat="1" ht="12">
      <c r="A149" s="35" t="s">
        <v>29</v>
      </c>
      <c r="B149" s="17">
        <v>236</v>
      </c>
      <c r="C149" s="30">
        <v>236</v>
      </c>
      <c r="D149" s="18">
        <v>54</v>
      </c>
      <c r="E149" s="16">
        <f t="shared" si="202"/>
        <v>0.2288135593220339</v>
      </c>
      <c r="F149" s="18">
        <v>99</v>
      </c>
      <c r="G149" s="16">
        <f t="shared" si="202"/>
        <v>0.41949152542372881</v>
      </c>
      <c r="H149" s="18">
        <v>56</v>
      </c>
      <c r="I149" s="16">
        <f t="shared" si="202"/>
        <v>0.23728813559322035</v>
      </c>
      <c r="J149" s="48">
        <v>27</v>
      </c>
      <c r="K149" s="16">
        <f t="shared" si="202"/>
        <v>0.11440677966101695</v>
      </c>
      <c r="L149" s="18"/>
      <c r="M149" s="16">
        <f t="shared" si="207"/>
        <v>0</v>
      </c>
      <c r="N149" s="18">
        <f t="shared" si="203"/>
        <v>209</v>
      </c>
      <c r="O149" s="16">
        <f t="shared" si="204"/>
        <v>0.88559322033898302</v>
      </c>
      <c r="P149" s="32">
        <f t="shared" si="205"/>
        <v>10</v>
      </c>
    </row>
    <row r="150" spans="1:16" s="12" customFormat="1" ht="12">
      <c r="A150" s="35" t="s">
        <v>30</v>
      </c>
      <c r="B150" s="17">
        <v>388</v>
      </c>
      <c r="C150" s="30">
        <v>388</v>
      </c>
      <c r="D150" s="18">
        <v>216</v>
      </c>
      <c r="E150" s="16">
        <f t="shared" si="202"/>
        <v>0.55670103092783507</v>
      </c>
      <c r="F150" s="18">
        <v>94</v>
      </c>
      <c r="G150" s="16">
        <f t="shared" si="202"/>
        <v>0.2422680412371134</v>
      </c>
      <c r="H150" s="18">
        <v>67</v>
      </c>
      <c r="I150" s="16">
        <f t="shared" si="202"/>
        <v>0.17268041237113402</v>
      </c>
      <c r="J150" s="42">
        <v>10</v>
      </c>
      <c r="K150" s="16">
        <f t="shared" si="202"/>
        <v>2.5773195876288658E-2</v>
      </c>
      <c r="L150" s="18">
        <v>1</v>
      </c>
      <c r="M150" s="16">
        <f t="shared" si="207"/>
        <v>2.5773195876288659E-3</v>
      </c>
      <c r="N150" s="18">
        <f t="shared" si="203"/>
        <v>377</v>
      </c>
      <c r="O150" s="16">
        <f t="shared" si="204"/>
        <v>0.97164948453608246</v>
      </c>
      <c r="P150" s="32">
        <f t="shared" si="205"/>
        <v>3</v>
      </c>
    </row>
    <row r="151" spans="1:16" s="12" customFormat="1" ht="12">
      <c r="A151" s="35" t="s">
        <v>31</v>
      </c>
      <c r="B151" s="17">
        <v>57</v>
      </c>
      <c r="C151" s="30">
        <v>57</v>
      </c>
      <c r="D151" s="18">
        <v>11</v>
      </c>
      <c r="E151" s="16">
        <f t="shared" si="202"/>
        <v>0.19298245614035087</v>
      </c>
      <c r="F151" s="18">
        <v>30</v>
      </c>
      <c r="G151" s="16">
        <f t="shared" si="202"/>
        <v>0.52631578947368418</v>
      </c>
      <c r="H151" s="18">
        <v>11</v>
      </c>
      <c r="I151" s="16">
        <f t="shared" si="202"/>
        <v>0.19298245614035087</v>
      </c>
      <c r="J151" s="18">
        <v>5</v>
      </c>
      <c r="K151" s="16">
        <f t="shared" si="202"/>
        <v>8.771929824561403E-2</v>
      </c>
      <c r="L151" s="18"/>
      <c r="M151" s="16">
        <f t="shared" si="207"/>
        <v>0</v>
      </c>
      <c r="N151" s="18">
        <f t="shared" si="203"/>
        <v>52</v>
      </c>
      <c r="O151" s="16">
        <f t="shared" si="204"/>
        <v>0.91228070175438591</v>
      </c>
      <c r="P151" s="32">
        <f t="shared" si="205"/>
        <v>8</v>
      </c>
    </row>
    <row r="152" spans="1:16" s="12" customFormat="1" ht="12">
      <c r="A152" s="35" t="s">
        <v>32</v>
      </c>
      <c r="B152" s="33">
        <v>19</v>
      </c>
      <c r="C152" s="30">
        <v>19</v>
      </c>
      <c r="D152" s="18">
        <v>5</v>
      </c>
      <c r="E152" s="16">
        <f t="shared" si="202"/>
        <v>0.26315789473684209</v>
      </c>
      <c r="F152" s="18">
        <v>9</v>
      </c>
      <c r="G152" s="16">
        <f t="shared" si="202"/>
        <v>0.47368421052631576</v>
      </c>
      <c r="H152" s="18">
        <v>2</v>
      </c>
      <c r="I152" s="16">
        <f t="shared" si="202"/>
        <v>0.10526315789473684</v>
      </c>
      <c r="J152" s="18">
        <v>3</v>
      </c>
      <c r="K152" s="16">
        <f t="shared" si="202"/>
        <v>0.15789473684210525</v>
      </c>
      <c r="L152" s="18">
        <v>0</v>
      </c>
      <c r="M152" s="16">
        <f t="shared" si="207"/>
        <v>0</v>
      </c>
      <c r="N152" s="18">
        <f t="shared" si="203"/>
        <v>16</v>
      </c>
      <c r="O152" s="16">
        <f t="shared" si="204"/>
        <v>0.84210526315789469</v>
      </c>
      <c r="P152" s="32">
        <f t="shared" si="205"/>
        <v>13</v>
      </c>
    </row>
    <row r="153" spans="1:16" s="46" customFormat="1">
      <c r="A153" s="29" t="s">
        <v>33</v>
      </c>
      <c r="B153" s="29">
        <f>SUM(B139:B152)</f>
        <v>4010</v>
      </c>
      <c r="C153" s="34">
        <f t="shared" si="206"/>
        <v>4010</v>
      </c>
      <c r="D153" s="29">
        <f>SUM(D139:D152)</f>
        <v>1725</v>
      </c>
      <c r="E153" s="31">
        <f t="shared" si="202"/>
        <v>0.43017456359102246</v>
      </c>
      <c r="F153" s="29">
        <f>SUM(F139:F152)</f>
        <v>1310</v>
      </c>
      <c r="G153" s="31">
        <f t="shared" si="202"/>
        <v>0.32668329177057359</v>
      </c>
      <c r="H153" s="29">
        <f>SUM(H139:H152)</f>
        <v>692</v>
      </c>
      <c r="I153" s="31">
        <f t="shared" si="202"/>
        <v>0.17256857855361596</v>
      </c>
      <c r="J153" s="29">
        <f>SUM(J139:J152)</f>
        <v>237</v>
      </c>
      <c r="K153" s="31">
        <f t="shared" si="202"/>
        <v>5.9102244389027433E-2</v>
      </c>
      <c r="L153" s="29">
        <f>SUM(L139:L152)</f>
        <v>46</v>
      </c>
      <c r="M153" s="31">
        <f t="shared" si="207"/>
        <v>1.1471321695760598E-2</v>
      </c>
      <c r="N153" s="20">
        <f>SUM(D153,F153,H153)</f>
        <v>3727</v>
      </c>
      <c r="O153" s="31">
        <f t="shared" ref="O153:O167" si="208">N153/$C153</f>
        <v>0.92942643391521196</v>
      </c>
      <c r="P153" s="37"/>
    </row>
    <row r="154" spans="1:16" s="12" customFormat="1" ht="12">
      <c r="A154" s="35" t="s">
        <v>19</v>
      </c>
      <c r="B154" s="47">
        <v>610</v>
      </c>
      <c r="C154" s="30">
        <v>610</v>
      </c>
      <c r="D154" s="18">
        <v>485</v>
      </c>
      <c r="E154" s="16">
        <f t="shared" si="202"/>
        <v>0.79508196721311475</v>
      </c>
      <c r="F154" s="18">
        <v>109</v>
      </c>
      <c r="G154" s="16">
        <f t="shared" si="202"/>
        <v>0.17868852459016393</v>
      </c>
      <c r="H154" s="18">
        <v>16</v>
      </c>
      <c r="I154" s="16">
        <f t="shared" si="202"/>
        <v>2.6229508196721311E-2</v>
      </c>
      <c r="J154" s="48">
        <v>0</v>
      </c>
      <c r="K154" s="16">
        <f t="shared" si="202"/>
        <v>0</v>
      </c>
      <c r="L154" s="18">
        <v>0</v>
      </c>
      <c r="M154" s="16">
        <f t="shared" si="207"/>
        <v>0</v>
      </c>
      <c r="N154" s="18">
        <f t="shared" ref="N154:N196" si="209">SUM(D154,F154,H154)</f>
        <v>610</v>
      </c>
      <c r="O154" s="16">
        <f t="shared" si="208"/>
        <v>1</v>
      </c>
      <c r="P154" s="32">
        <f>RANK(O154,O$154:O$167,0)</f>
        <v>1</v>
      </c>
    </row>
    <row r="155" spans="1:16" s="12" customFormat="1" ht="12">
      <c r="A155" s="35" t="s">
        <v>20</v>
      </c>
      <c r="B155" s="33">
        <v>706</v>
      </c>
      <c r="C155" s="30">
        <v>706</v>
      </c>
      <c r="D155" s="18">
        <v>401</v>
      </c>
      <c r="E155" s="16">
        <f t="shared" si="202"/>
        <v>0.56798866855524077</v>
      </c>
      <c r="F155" s="18">
        <v>214</v>
      </c>
      <c r="G155" s="16">
        <f t="shared" si="202"/>
        <v>0.30311614730878189</v>
      </c>
      <c r="H155" s="18">
        <v>82</v>
      </c>
      <c r="I155" s="16">
        <f t="shared" si="202"/>
        <v>0.11614730878186968</v>
      </c>
      <c r="J155" s="18">
        <v>6</v>
      </c>
      <c r="K155" s="16">
        <f t="shared" si="202"/>
        <v>8.4985835694051E-3</v>
      </c>
      <c r="L155" s="18">
        <v>3</v>
      </c>
      <c r="M155" s="16">
        <f t="shared" si="207"/>
        <v>4.24929178470255E-3</v>
      </c>
      <c r="N155" s="18">
        <f t="shared" si="209"/>
        <v>697</v>
      </c>
      <c r="O155" s="16">
        <f t="shared" si="208"/>
        <v>0.9872521246458924</v>
      </c>
      <c r="P155" s="32">
        <f t="shared" ref="P155:P167" si="210">RANK(O155,O$154:O$167,0)</f>
        <v>7</v>
      </c>
    </row>
    <row r="156" spans="1:16" s="12" customFormat="1" ht="12">
      <c r="A156" s="35" t="s">
        <v>21</v>
      </c>
      <c r="B156" s="17">
        <v>555</v>
      </c>
      <c r="C156" s="30">
        <v>555</v>
      </c>
      <c r="D156" s="18">
        <v>264</v>
      </c>
      <c r="E156" s="16">
        <f t="shared" si="202"/>
        <v>0.4756756756756757</v>
      </c>
      <c r="F156" s="18">
        <v>216</v>
      </c>
      <c r="G156" s="16">
        <f t="shared" si="202"/>
        <v>0.38918918918918921</v>
      </c>
      <c r="H156" s="18">
        <v>68</v>
      </c>
      <c r="I156" s="16">
        <f t="shared" si="202"/>
        <v>0.12252252252252252</v>
      </c>
      <c r="J156" s="48">
        <v>7</v>
      </c>
      <c r="K156" s="16">
        <f t="shared" si="202"/>
        <v>1.2612612612612612E-2</v>
      </c>
      <c r="L156" s="18">
        <v>0</v>
      </c>
      <c r="M156" s="16">
        <f t="shared" si="207"/>
        <v>0</v>
      </c>
      <c r="N156" s="18">
        <f t="shared" si="209"/>
        <v>548</v>
      </c>
      <c r="O156" s="16">
        <f t="shared" si="208"/>
        <v>0.98738738738738741</v>
      </c>
      <c r="P156" s="32">
        <f t="shared" si="210"/>
        <v>6</v>
      </c>
    </row>
    <row r="157" spans="1:16" s="12" customFormat="1" ht="12">
      <c r="A157" s="35" t="s">
        <v>22</v>
      </c>
      <c r="B157" s="17">
        <v>332</v>
      </c>
      <c r="C157" s="30">
        <f t="shared" si="206"/>
        <v>332</v>
      </c>
      <c r="D157" s="18">
        <v>108</v>
      </c>
      <c r="E157" s="16">
        <f t="shared" si="202"/>
        <v>0.3253012048192771</v>
      </c>
      <c r="F157" s="18">
        <v>148</v>
      </c>
      <c r="G157" s="16">
        <f t="shared" si="202"/>
        <v>0.44578313253012047</v>
      </c>
      <c r="H157" s="18">
        <v>67</v>
      </c>
      <c r="I157" s="16">
        <f t="shared" si="202"/>
        <v>0.20180722891566266</v>
      </c>
      <c r="J157" s="18">
        <v>9</v>
      </c>
      <c r="K157" s="16">
        <f t="shared" si="202"/>
        <v>2.710843373493976E-2</v>
      </c>
      <c r="L157" s="18"/>
      <c r="M157" s="16">
        <f t="shared" si="207"/>
        <v>0</v>
      </c>
      <c r="N157" s="18">
        <f t="shared" si="209"/>
        <v>323</v>
      </c>
      <c r="O157" s="16">
        <f t="shared" si="208"/>
        <v>0.97289156626506024</v>
      </c>
      <c r="P157" s="32">
        <f t="shared" si="210"/>
        <v>9</v>
      </c>
    </row>
    <row r="158" spans="1:16" s="12" customFormat="1" ht="12">
      <c r="A158" s="35" t="s">
        <v>23</v>
      </c>
      <c r="B158" s="17">
        <v>362</v>
      </c>
      <c r="C158" s="30">
        <v>362</v>
      </c>
      <c r="D158" s="18">
        <v>151</v>
      </c>
      <c r="E158" s="16">
        <f t="shared" si="202"/>
        <v>0.41712707182320441</v>
      </c>
      <c r="F158" s="18">
        <v>121</v>
      </c>
      <c r="G158" s="16">
        <f t="shared" si="202"/>
        <v>0.33425414364640882</v>
      </c>
      <c r="H158" s="18">
        <v>78</v>
      </c>
      <c r="I158" s="16">
        <f t="shared" si="202"/>
        <v>0.21546961325966851</v>
      </c>
      <c r="J158" s="42">
        <v>12</v>
      </c>
      <c r="K158" s="16">
        <f t="shared" si="202"/>
        <v>3.3149171270718231E-2</v>
      </c>
      <c r="L158" s="18">
        <v>0</v>
      </c>
      <c r="M158" s="16">
        <f t="shared" si="207"/>
        <v>0</v>
      </c>
      <c r="N158" s="18">
        <f t="shared" si="209"/>
        <v>350</v>
      </c>
      <c r="O158" s="16">
        <f t="shared" si="208"/>
        <v>0.96685082872928174</v>
      </c>
      <c r="P158" s="32">
        <f t="shared" si="210"/>
        <v>11</v>
      </c>
    </row>
    <row r="159" spans="1:16" s="12" customFormat="1" ht="12">
      <c r="A159" s="36" t="s">
        <v>24</v>
      </c>
      <c r="B159" s="17">
        <v>260</v>
      </c>
      <c r="C159" s="30">
        <f t="shared" si="206"/>
        <v>260</v>
      </c>
      <c r="D159" s="18">
        <v>108</v>
      </c>
      <c r="E159" s="16">
        <f t="shared" si="202"/>
        <v>0.41538461538461541</v>
      </c>
      <c r="F159" s="18">
        <v>104</v>
      </c>
      <c r="G159" s="16">
        <f t="shared" si="202"/>
        <v>0.4</v>
      </c>
      <c r="H159" s="18">
        <v>40</v>
      </c>
      <c r="I159" s="16">
        <f t="shared" si="202"/>
        <v>0.15384615384615385</v>
      </c>
      <c r="J159" s="48">
        <v>8</v>
      </c>
      <c r="K159" s="16">
        <f t="shared" si="202"/>
        <v>3.0769230769230771E-2</v>
      </c>
      <c r="L159" s="18">
        <v>0</v>
      </c>
      <c r="M159" s="16">
        <f t="shared" si="207"/>
        <v>0</v>
      </c>
      <c r="N159" s="18">
        <f t="shared" si="209"/>
        <v>252</v>
      </c>
      <c r="O159" s="16">
        <f t="shared" si="208"/>
        <v>0.96923076923076923</v>
      </c>
      <c r="P159" s="32">
        <f t="shared" si="210"/>
        <v>10</v>
      </c>
    </row>
    <row r="160" spans="1:16" s="12" customFormat="1" ht="12">
      <c r="A160" s="36" t="s">
        <v>25</v>
      </c>
      <c r="B160" s="17">
        <v>267</v>
      </c>
      <c r="C160" s="30">
        <f t="shared" si="206"/>
        <v>267</v>
      </c>
      <c r="D160" s="18">
        <v>71</v>
      </c>
      <c r="E160" s="16">
        <f t="shared" si="202"/>
        <v>0.26591760299625467</v>
      </c>
      <c r="F160" s="18">
        <v>130</v>
      </c>
      <c r="G160" s="16">
        <f t="shared" si="202"/>
        <v>0.48689138576779029</v>
      </c>
      <c r="H160" s="18">
        <v>59</v>
      </c>
      <c r="I160" s="16">
        <f t="shared" si="202"/>
        <v>0.22097378277153559</v>
      </c>
      <c r="J160" s="18">
        <v>7</v>
      </c>
      <c r="K160" s="16">
        <f t="shared" si="202"/>
        <v>2.6217228464419477E-2</v>
      </c>
      <c r="L160" s="18">
        <v>0</v>
      </c>
      <c r="M160" s="16">
        <f t="shared" si="207"/>
        <v>0</v>
      </c>
      <c r="N160" s="18">
        <f t="shared" si="209"/>
        <v>260</v>
      </c>
      <c r="O160" s="16">
        <f t="shared" si="208"/>
        <v>0.97378277153558057</v>
      </c>
      <c r="P160" s="32">
        <f t="shared" si="210"/>
        <v>8</v>
      </c>
    </row>
    <row r="161" spans="1:16" s="12" customFormat="1" ht="12">
      <c r="A161" s="35" t="s">
        <v>26</v>
      </c>
      <c r="B161" s="17">
        <v>113</v>
      </c>
      <c r="C161" s="30">
        <f t="shared" si="206"/>
        <v>113</v>
      </c>
      <c r="D161" s="18">
        <v>39</v>
      </c>
      <c r="E161" s="16">
        <f t="shared" si="202"/>
        <v>0.34513274336283184</v>
      </c>
      <c r="F161" s="18">
        <v>36</v>
      </c>
      <c r="G161" s="16">
        <f t="shared" si="202"/>
        <v>0.31858407079646017</v>
      </c>
      <c r="H161" s="18">
        <v>32</v>
      </c>
      <c r="I161" s="16">
        <f t="shared" si="202"/>
        <v>0.2831858407079646</v>
      </c>
      <c r="J161" s="48">
        <v>6</v>
      </c>
      <c r="K161" s="16">
        <f t="shared" si="202"/>
        <v>5.3097345132743362E-2</v>
      </c>
      <c r="L161" s="18">
        <v>0</v>
      </c>
      <c r="M161" s="16">
        <f t="shared" si="207"/>
        <v>0</v>
      </c>
      <c r="N161" s="18">
        <f t="shared" si="209"/>
        <v>107</v>
      </c>
      <c r="O161" s="16">
        <f t="shared" si="208"/>
        <v>0.94690265486725667</v>
      </c>
      <c r="P161" s="32">
        <f t="shared" si="210"/>
        <v>13</v>
      </c>
    </row>
    <row r="162" spans="1:16" s="12" customFormat="1" ht="12">
      <c r="A162" s="35" t="s">
        <v>27</v>
      </c>
      <c r="B162" s="33">
        <v>159</v>
      </c>
      <c r="C162" s="30">
        <f t="shared" si="206"/>
        <v>159</v>
      </c>
      <c r="D162" s="18">
        <v>53</v>
      </c>
      <c r="E162" s="16">
        <f t="shared" si="202"/>
        <v>0.33333333333333331</v>
      </c>
      <c r="F162" s="18">
        <v>96</v>
      </c>
      <c r="G162" s="16">
        <f t="shared" si="202"/>
        <v>0.60377358490566035</v>
      </c>
      <c r="H162" s="18">
        <v>10</v>
      </c>
      <c r="I162" s="16">
        <f t="shared" si="202"/>
        <v>6.2893081761006289E-2</v>
      </c>
      <c r="J162" s="18">
        <v>0</v>
      </c>
      <c r="K162" s="16">
        <f t="shared" si="202"/>
        <v>0</v>
      </c>
      <c r="L162" s="18">
        <v>0</v>
      </c>
      <c r="M162" s="16">
        <f t="shared" si="207"/>
        <v>0</v>
      </c>
      <c r="N162" s="18">
        <f t="shared" si="209"/>
        <v>159</v>
      </c>
      <c r="O162" s="16">
        <f t="shared" si="208"/>
        <v>1</v>
      </c>
      <c r="P162" s="32">
        <f t="shared" si="210"/>
        <v>1</v>
      </c>
    </row>
    <row r="163" spans="1:16" s="12" customFormat="1" ht="12">
      <c r="A163" s="35" t="s">
        <v>28</v>
      </c>
      <c r="B163" s="47">
        <v>94</v>
      </c>
      <c r="C163" s="30">
        <f t="shared" si="206"/>
        <v>94</v>
      </c>
      <c r="D163" s="18">
        <v>18</v>
      </c>
      <c r="E163" s="16">
        <f t="shared" si="202"/>
        <v>0.19148936170212766</v>
      </c>
      <c r="F163" s="18">
        <v>40</v>
      </c>
      <c r="G163" s="16">
        <f t="shared" si="202"/>
        <v>0.42553191489361702</v>
      </c>
      <c r="H163" s="18">
        <v>32</v>
      </c>
      <c r="I163" s="16">
        <f t="shared" si="202"/>
        <v>0.34042553191489361</v>
      </c>
      <c r="J163" s="48">
        <v>4</v>
      </c>
      <c r="K163" s="16">
        <f t="shared" si="202"/>
        <v>4.2553191489361701E-2</v>
      </c>
      <c r="L163" s="18">
        <v>0</v>
      </c>
      <c r="M163" s="16">
        <f t="shared" si="207"/>
        <v>0</v>
      </c>
      <c r="N163" s="18">
        <f t="shared" si="209"/>
        <v>90</v>
      </c>
      <c r="O163" s="16">
        <f t="shared" si="208"/>
        <v>0.95744680851063835</v>
      </c>
      <c r="P163" s="32">
        <f t="shared" si="210"/>
        <v>12</v>
      </c>
    </row>
    <row r="164" spans="1:16" s="12" customFormat="1" ht="12">
      <c r="A164" s="35" t="s">
        <v>29</v>
      </c>
      <c r="B164" s="17">
        <v>194</v>
      </c>
      <c r="C164" s="30">
        <v>194</v>
      </c>
      <c r="D164" s="18">
        <v>60</v>
      </c>
      <c r="E164" s="16">
        <f t="shared" si="202"/>
        <v>0.30927835051546393</v>
      </c>
      <c r="F164" s="18">
        <v>102</v>
      </c>
      <c r="G164" s="16">
        <f t="shared" si="202"/>
        <v>0.52577319587628868</v>
      </c>
      <c r="H164" s="18">
        <v>32</v>
      </c>
      <c r="I164" s="16">
        <f t="shared" si="202"/>
        <v>0.16494845360824742</v>
      </c>
      <c r="J164" s="48"/>
      <c r="K164" s="16">
        <f t="shared" si="202"/>
        <v>0</v>
      </c>
      <c r="L164" s="18"/>
      <c r="M164" s="16">
        <f t="shared" si="207"/>
        <v>0</v>
      </c>
      <c r="N164" s="18">
        <f t="shared" si="209"/>
        <v>194</v>
      </c>
      <c r="O164" s="16">
        <f t="shared" si="208"/>
        <v>1</v>
      </c>
      <c r="P164" s="32">
        <f t="shared" si="210"/>
        <v>1</v>
      </c>
    </row>
    <row r="165" spans="1:16" s="12" customFormat="1" ht="12">
      <c r="A165" s="35" t="s">
        <v>30</v>
      </c>
      <c r="B165" s="17">
        <v>324</v>
      </c>
      <c r="C165" s="30">
        <v>324</v>
      </c>
      <c r="D165" s="18">
        <v>165</v>
      </c>
      <c r="E165" s="16">
        <f t="shared" si="202"/>
        <v>0.5092592592592593</v>
      </c>
      <c r="F165" s="18">
        <v>123</v>
      </c>
      <c r="G165" s="16">
        <f t="shared" si="202"/>
        <v>0.37962962962962965</v>
      </c>
      <c r="H165" s="18">
        <v>36</v>
      </c>
      <c r="I165" s="16">
        <f t="shared" si="202"/>
        <v>0.1111111111111111</v>
      </c>
      <c r="J165" s="42">
        <v>0</v>
      </c>
      <c r="K165" s="16">
        <f t="shared" si="202"/>
        <v>0</v>
      </c>
      <c r="L165" s="18">
        <v>0</v>
      </c>
      <c r="M165" s="16">
        <f t="shared" si="207"/>
        <v>0</v>
      </c>
      <c r="N165" s="18">
        <f t="shared" si="209"/>
        <v>324</v>
      </c>
      <c r="O165" s="16">
        <f t="shared" si="208"/>
        <v>1</v>
      </c>
      <c r="P165" s="32">
        <f t="shared" si="210"/>
        <v>1</v>
      </c>
    </row>
    <row r="166" spans="1:16" s="12" customFormat="1" ht="12">
      <c r="A166" s="35" t="s">
        <v>31</v>
      </c>
      <c r="B166" s="17">
        <v>99</v>
      </c>
      <c r="C166" s="30">
        <f t="shared" si="206"/>
        <v>99</v>
      </c>
      <c r="D166" s="18">
        <v>54</v>
      </c>
      <c r="E166" s="16">
        <f t="shared" si="202"/>
        <v>0.54545454545454541</v>
      </c>
      <c r="F166" s="18">
        <v>26</v>
      </c>
      <c r="G166" s="16">
        <f t="shared" si="202"/>
        <v>0.26262626262626265</v>
      </c>
      <c r="H166" s="18">
        <v>18</v>
      </c>
      <c r="I166" s="16">
        <f t="shared" si="202"/>
        <v>0.18181818181818182</v>
      </c>
      <c r="J166" s="18">
        <v>1</v>
      </c>
      <c r="K166" s="16">
        <f t="shared" si="202"/>
        <v>1.0101010101010102E-2</v>
      </c>
      <c r="L166" s="18"/>
      <c r="M166" s="16">
        <f t="shared" si="207"/>
        <v>0</v>
      </c>
      <c r="N166" s="18">
        <f t="shared" si="209"/>
        <v>98</v>
      </c>
      <c r="O166" s="16">
        <f t="shared" si="208"/>
        <v>0.98989898989898994</v>
      </c>
      <c r="P166" s="32">
        <f t="shared" si="210"/>
        <v>5</v>
      </c>
    </row>
    <row r="167" spans="1:16" s="12" customFormat="1" ht="12">
      <c r="A167" s="35" t="s">
        <v>32</v>
      </c>
      <c r="B167" s="33">
        <v>22</v>
      </c>
      <c r="C167" s="30">
        <v>22</v>
      </c>
      <c r="D167" s="18">
        <v>6</v>
      </c>
      <c r="E167" s="16">
        <f t="shared" si="202"/>
        <v>0.27272727272727271</v>
      </c>
      <c r="F167" s="18">
        <v>6</v>
      </c>
      <c r="G167" s="16">
        <f t="shared" si="202"/>
        <v>0.27272727272727271</v>
      </c>
      <c r="H167" s="18">
        <v>6</v>
      </c>
      <c r="I167" s="16">
        <f t="shared" si="202"/>
        <v>0.27272727272727271</v>
      </c>
      <c r="J167" s="18">
        <v>4</v>
      </c>
      <c r="K167" s="16">
        <f t="shared" si="202"/>
        <v>0.18181818181818182</v>
      </c>
      <c r="L167" s="18"/>
      <c r="M167" s="16">
        <f t="shared" si="207"/>
        <v>0</v>
      </c>
      <c r="N167" s="18">
        <f t="shared" si="209"/>
        <v>18</v>
      </c>
      <c r="O167" s="16">
        <f t="shared" si="208"/>
        <v>0.81818181818181823</v>
      </c>
      <c r="P167" s="32">
        <f t="shared" si="210"/>
        <v>14</v>
      </c>
    </row>
    <row r="168" spans="1:16" s="46" customFormat="1">
      <c r="A168" s="29" t="s">
        <v>34</v>
      </c>
      <c r="B168" s="29">
        <f>SUM(B154:B167)</f>
        <v>4097</v>
      </c>
      <c r="C168" s="34">
        <f t="shared" ref="C168:C199" si="211">SUM(D168,F168,H168,J168,L168)</f>
        <v>4097</v>
      </c>
      <c r="D168" s="29">
        <f>SUM(D154:D167)</f>
        <v>1983</v>
      </c>
      <c r="E168" s="31">
        <f t="shared" si="202"/>
        <v>0.48401269221381499</v>
      </c>
      <c r="F168" s="29">
        <f>SUM(F154:F167)</f>
        <v>1471</v>
      </c>
      <c r="G168" s="31">
        <f t="shared" si="202"/>
        <v>0.35904320234317794</v>
      </c>
      <c r="H168" s="29">
        <f>SUM(H154:H167)</f>
        <v>576</v>
      </c>
      <c r="I168" s="31">
        <f t="shared" si="202"/>
        <v>0.14059067610446668</v>
      </c>
      <c r="J168" s="29">
        <f>SUM(J154:J167)</f>
        <v>64</v>
      </c>
      <c r="K168" s="31">
        <f t="shared" si="202"/>
        <v>1.5621186233829631E-2</v>
      </c>
      <c r="L168" s="29">
        <f>SUM(L154:L167)</f>
        <v>3</v>
      </c>
      <c r="M168" s="31">
        <f t="shared" si="207"/>
        <v>7.3224310471076397E-4</v>
      </c>
      <c r="N168" s="20">
        <f t="shared" si="209"/>
        <v>4030</v>
      </c>
      <c r="O168" s="31">
        <f t="shared" ref="O168:O182" si="212">N168/$C168</f>
        <v>0.98364657066145955</v>
      </c>
      <c r="P168" s="37"/>
    </row>
    <row r="169" spans="1:16" s="12" customFormat="1" ht="12">
      <c r="A169" s="35" t="s">
        <v>19</v>
      </c>
      <c r="B169" s="47">
        <v>495</v>
      </c>
      <c r="C169" s="30">
        <v>495</v>
      </c>
      <c r="D169" s="18">
        <v>325</v>
      </c>
      <c r="E169" s="16">
        <f t="shared" si="202"/>
        <v>0.65656565656565657</v>
      </c>
      <c r="F169" s="18">
        <v>143</v>
      </c>
      <c r="G169" s="16">
        <f t="shared" si="202"/>
        <v>0.28888888888888886</v>
      </c>
      <c r="H169" s="18">
        <v>24</v>
      </c>
      <c r="I169" s="16">
        <f t="shared" si="202"/>
        <v>4.8484848484848485E-2</v>
      </c>
      <c r="J169" s="48">
        <v>3</v>
      </c>
      <c r="K169" s="16">
        <f t="shared" si="202"/>
        <v>6.0606060606060606E-3</v>
      </c>
      <c r="L169" s="18">
        <v>0</v>
      </c>
      <c r="M169" s="16">
        <f t="shared" si="207"/>
        <v>0</v>
      </c>
      <c r="N169" s="18">
        <f t="shared" si="209"/>
        <v>492</v>
      </c>
      <c r="O169" s="16">
        <f t="shared" si="212"/>
        <v>0.9939393939393939</v>
      </c>
      <c r="P169" s="32">
        <f>RANK(O169,O$169:O$182,0)</f>
        <v>3</v>
      </c>
    </row>
    <row r="170" spans="1:16" s="12" customFormat="1" ht="12">
      <c r="A170" s="35" t="s">
        <v>20</v>
      </c>
      <c r="B170" s="33">
        <v>470</v>
      </c>
      <c r="C170" s="30">
        <v>470</v>
      </c>
      <c r="D170" s="18">
        <v>237</v>
      </c>
      <c r="E170" s="16">
        <f t="shared" si="202"/>
        <v>0.50425531914893618</v>
      </c>
      <c r="F170" s="18">
        <v>184</v>
      </c>
      <c r="G170" s="16">
        <f t="shared" si="202"/>
        <v>0.39148936170212767</v>
      </c>
      <c r="H170" s="18">
        <v>44</v>
      </c>
      <c r="I170" s="16">
        <f t="shared" si="202"/>
        <v>9.3617021276595741E-2</v>
      </c>
      <c r="J170" s="18">
        <v>4</v>
      </c>
      <c r="K170" s="16">
        <f t="shared" si="202"/>
        <v>8.5106382978723406E-3</v>
      </c>
      <c r="L170" s="18">
        <v>1</v>
      </c>
      <c r="M170" s="16">
        <f t="shared" si="207"/>
        <v>2.1276595744680851E-3</v>
      </c>
      <c r="N170" s="18">
        <f t="shared" si="209"/>
        <v>465</v>
      </c>
      <c r="O170" s="16">
        <f t="shared" si="212"/>
        <v>0.98936170212765961</v>
      </c>
      <c r="P170" s="32">
        <f t="shared" ref="P170:P182" si="213">RANK(O170,O$169:O$182,0)</f>
        <v>4</v>
      </c>
    </row>
    <row r="171" spans="1:16" s="12" customFormat="1" ht="12">
      <c r="A171" s="35" t="s">
        <v>21</v>
      </c>
      <c r="B171" s="17">
        <v>329</v>
      </c>
      <c r="C171" s="30">
        <v>329</v>
      </c>
      <c r="D171" s="18">
        <v>117</v>
      </c>
      <c r="E171" s="16">
        <f t="shared" si="202"/>
        <v>0.35562310030395139</v>
      </c>
      <c r="F171" s="18">
        <v>102</v>
      </c>
      <c r="G171" s="16">
        <f t="shared" si="202"/>
        <v>0.3100303951367781</v>
      </c>
      <c r="H171" s="18">
        <v>79</v>
      </c>
      <c r="I171" s="16">
        <f t="shared" si="202"/>
        <v>0.24012158054711247</v>
      </c>
      <c r="J171" s="48">
        <v>29</v>
      </c>
      <c r="K171" s="16">
        <f t="shared" si="202"/>
        <v>8.8145896656534953E-2</v>
      </c>
      <c r="L171" s="18">
        <v>2</v>
      </c>
      <c r="M171" s="16">
        <f t="shared" si="207"/>
        <v>6.0790273556231003E-3</v>
      </c>
      <c r="N171" s="18">
        <f t="shared" si="209"/>
        <v>298</v>
      </c>
      <c r="O171" s="16">
        <f t="shared" si="212"/>
        <v>0.9057750759878419</v>
      </c>
      <c r="P171" s="32">
        <f t="shared" si="213"/>
        <v>13</v>
      </c>
    </row>
    <row r="172" spans="1:16" s="12" customFormat="1" ht="12">
      <c r="A172" s="35" t="s">
        <v>22</v>
      </c>
      <c r="B172" s="17">
        <v>377</v>
      </c>
      <c r="C172" s="30">
        <f t="shared" si="211"/>
        <v>377</v>
      </c>
      <c r="D172" s="18">
        <v>165</v>
      </c>
      <c r="E172" s="16">
        <f t="shared" si="202"/>
        <v>0.43766578249336868</v>
      </c>
      <c r="F172" s="18">
        <v>126</v>
      </c>
      <c r="G172" s="16">
        <f t="shared" si="202"/>
        <v>0.33421750663129973</v>
      </c>
      <c r="H172" s="18">
        <v>71</v>
      </c>
      <c r="I172" s="16">
        <f t="shared" si="202"/>
        <v>0.1883289124668435</v>
      </c>
      <c r="J172" s="18">
        <v>15</v>
      </c>
      <c r="K172" s="16">
        <f t="shared" si="202"/>
        <v>3.9787798408488062E-2</v>
      </c>
      <c r="L172" s="18"/>
      <c r="M172" s="16">
        <f t="shared" si="207"/>
        <v>0</v>
      </c>
      <c r="N172" s="18">
        <f t="shared" si="209"/>
        <v>362</v>
      </c>
      <c r="O172" s="16">
        <f t="shared" si="212"/>
        <v>0.96021220159151188</v>
      </c>
      <c r="P172" s="32">
        <f t="shared" si="213"/>
        <v>9</v>
      </c>
    </row>
    <row r="173" spans="1:16" s="12" customFormat="1" ht="12">
      <c r="A173" s="35" t="s">
        <v>23</v>
      </c>
      <c r="B173" s="17">
        <v>295</v>
      </c>
      <c r="C173" s="30">
        <v>295</v>
      </c>
      <c r="D173" s="18">
        <v>139</v>
      </c>
      <c r="E173" s="16">
        <f t="shared" si="202"/>
        <v>0.47118644067796611</v>
      </c>
      <c r="F173" s="18">
        <v>102</v>
      </c>
      <c r="G173" s="16">
        <f t="shared" si="202"/>
        <v>0.34576271186440677</v>
      </c>
      <c r="H173" s="18">
        <v>48</v>
      </c>
      <c r="I173" s="16">
        <f t="shared" si="202"/>
        <v>0.16271186440677965</v>
      </c>
      <c r="J173" s="42">
        <v>6</v>
      </c>
      <c r="K173" s="16">
        <f t="shared" si="202"/>
        <v>2.0338983050847456E-2</v>
      </c>
      <c r="L173" s="18">
        <v>0</v>
      </c>
      <c r="M173" s="16">
        <f t="shared" si="207"/>
        <v>0</v>
      </c>
      <c r="N173" s="18">
        <f t="shared" si="209"/>
        <v>289</v>
      </c>
      <c r="O173" s="16">
        <f t="shared" si="212"/>
        <v>0.97966101694915253</v>
      </c>
      <c r="P173" s="32">
        <f t="shared" si="213"/>
        <v>6</v>
      </c>
    </row>
    <row r="174" spans="1:16" s="12" customFormat="1" ht="12">
      <c r="A174" s="36" t="s">
        <v>24</v>
      </c>
      <c r="B174" s="17">
        <v>241</v>
      </c>
      <c r="C174" s="30">
        <f t="shared" si="211"/>
        <v>241</v>
      </c>
      <c r="D174" s="18">
        <v>127</v>
      </c>
      <c r="E174" s="16">
        <f t="shared" si="202"/>
        <v>0.52697095435684649</v>
      </c>
      <c r="F174" s="18">
        <v>82</v>
      </c>
      <c r="G174" s="16">
        <f t="shared" si="202"/>
        <v>0.34024896265560167</v>
      </c>
      <c r="H174" s="18">
        <v>31</v>
      </c>
      <c r="I174" s="16">
        <f t="shared" si="202"/>
        <v>0.12863070539419086</v>
      </c>
      <c r="J174" s="48">
        <v>1</v>
      </c>
      <c r="K174" s="16">
        <f t="shared" si="202"/>
        <v>4.1493775933609959E-3</v>
      </c>
      <c r="L174" s="18"/>
      <c r="M174" s="16">
        <f t="shared" si="207"/>
        <v>0</v>
      </c>
      <c r="N174" s="18">
        <f t="shared" si="209"/>
        <v>240</v>
      </c>
      <c r="O174" s="16">
        <f t="shared" si="212"/>
        <v>0.99585062240663902</v>
      </c>
      <c r="P174" s="32">
        <f t="shared" si="213"/>
        <v>2</v>
      </c>
    </row>
    <row r="175" spans="1:16" s="12" customFormat="1" ht="12">
      <c r="A175" s="36" t="s">
        <v>25</v>
      </c>
      <c r="B175" s="17">
        <v>242</v>
      </c>
      <c r="C175" s="30">
        <f t="shared" si="211"/>
        <v>242</v>
      </c>
      <c r="D175" s="18">
        <v>16</v>
      </c>
      <c r="E175" s="16">
        <f t="shared" si="202"/>
        <v>6.6115702479338845E-2</v>
      </c>
      <c r="F175" s="18">
        <v>118</v>
      </c>
      <c r="G175" s="16">
        <f t="shared" si="202"/>
        <v>0.48760330578512395</v>
      </c>
      <c r="H175" s="18">
        <v>102</v>
      </c>
      <c r="I175" s="16">
        <f t="shared" si="202"/>
        <v>0.42148760330578511</v>
      </c>
      <c r="J175" s="18">
        <v>6</v>
      </c>
      <c r="K175" s="16">
        <f t="shared" si="202"/>
        <v>2.4793388429752067E-2</v>
      </c>
      <c r="L175" s="18">
        <v>0</v>
      </c>
      <c r="M175" s="16">
        <f t="shared" si="207"/>
        <v>0</v>
      </c>
      <c r="N175" s="18">
        <f t="shared" si="209"/>
        <v>236</v>
      </c>
      <c r="O175" s="16">
        <f t="shared" si="212"/>
        <v>0.97520661157024791</v>
      </c>
      <c r="P175" s="32">
        <f t="shared" si="213"/>
        <v>7</v>
      </c>
    </row>
    <row r="176" spans="1:16" s="12" customFormat="1" ht="12">
      <c r="A176" s="35" t="s">
        <v>26</v>
      </c>
      <c r="B176" s="17">
        <v>126</v>
      </c>
      <c r="C176" s="30">
        <f t="shared" si="211"/>
        <v>126</v>
      </c>
      <c r="D176" s="18">
        <v>48</v>
      </c>
      <c r="E176" s="16">
        <f t="shared" si="202"/>
        <v>0.38095238095238093</v>
      </c>
      <c r="F176" s="18">
        <v>42</v>
      </c>
      <c r="G176" s="16">
        <f t="shared" si="202"/>
        <v>0.33333333333333331</v>
      </c>
      <c r="H176" s="18">
        <v>31</v>
      </c>
      <c r="I176" s="16">
        <f t="shared" si="202"/>
        <v>0.24603174603174602</v>
      </c>
      <c r="J176" s="48">
        <v>5</v>
      </c>
      <c r="K176" s="16">
        <f t="shared" si="202"/>
        <v>3.968253968253968E-2</v>
      </c>
      <c r="L176" s="18">
        <v>0</v>
      </c>
      <c r="M176" s="16">
        <f t="shared" si="207"/>
        <v>0</v>
      </c>
      <c r="N176" s="18">
        <f t="shared" si="209"/>
        <v>121</v>
      </c>
      <c r="O176" s="16">
        <f t="shared" si="212"/>
        <v>0.96031746031746035</v>
      </c>
      <c r="P176" s="32">
        <f t="shared" si="213"/>
        <v>8</v>
      </c>
    </row>
    <row r="177" spans="1:16" s="12" customFormat="1" ht="12">
      <c r="A177" s="35" t="s">
        <v>27</v>
      </c>
      <c r="B177" s="33">
        <v>149</v>
      </c>
      <c r="C177" s="30">
        <f t="shared" si="211"/>
        <v>149</v>
      </c>
      <c r="D177" s="18">
        <v>93</v>
      </c>
      <c r="E177" s="16">
        <f t="shared" si="202"/>
        <v>0.62416107382550334</v>
      </c>
      <c r="F177" s="18">
        <v>56</v>
      </c>
      <c r="G177" s="16">
        <f t="shared" si="202"/>
        <v>0.37583892617449666</v>
      </c>
      <c r="H177" s="18">
        <v>0</v>
      </c>
      <c r="I177" s="16">
        <f t="shared" si="202"/>
        <v>0</v>
      </c>
      <c r="J177" s="18">
        <v>0</v>
      </c>
      <c r="K177" s="16">
        <f t="shared" si="202"/>
        <v>0</v>
      </c>
      <c r="L177" s="18">
        <v>0</v>
      </c>
      <c r="M177" s="16">
        <f t="shared" si="207"/>
        <v>0</v>
      </c>
      <c r="N177" s="18">
        <f t="shared" si="209"/>
        <v>149</v>
      </c>
      <c r="O177" s="16">
        <f t="shared" si="212"/>
        <v>1</v>
      </c>
      <c r="P177" s="32">
        <f t="shared" si="213"/>
        <v>1</v>
      </c>
    </row>
    <row r="178" spans="1:16" s="12" customFormat="1" ht="12">
      <c r="A178" s="35" t="s">
        <v>28</v>
      </c>
      <c r="B178" s="47">
        <v>75</v>
      </c>
      <c r="C178" s="30">
        <f t="shared" si="211"/>
        <v>75</v>
      </c>
      <c r="D178" s="18">
        <v>10</v>
      </c>
      <c r="E178" s="16">
        <f t="shared" si="202"/>
        <v>0.13333333333333333</v>
      </c>
      <c r="F178" s="18">
        <v>25</v>
      </c>
      <c r="G178" s="16">
        <f t="shared" si="202"/>
        <v>0.33333333333333331</v>
      </c>
      <c r="H178" s="18">
        <v>31</v>
      </c>
      <c r="I178" s="16">
        <f t="shared" si="202"/>
        <v>0.41333333333333333</v>
      </c>
      <c r="J178" s="48">
        <v>9</v>
      </c>
      <c r="K178" s="16">
        <f t="shared" si="202"/>
        <v>0.12</v>
      </c>
      <c r="L178" s="18">
        <v>0</v>
      </c>
      <c r="M178" s="16">
        <f t="shared" si="207"/>
        <v>0</v>
      </c>
      <c r="N178" s="18">
        <f t="shared" si="209"/>
        <v>66</v>
      </c>
      <c r="O178" s="16">
        <f t="shared" si="212"/>
        <v>0.88</v>
      </c>
      <c r="P178" s="32">
        <f t="shared" si="213"/>
        <v>14</v>
      </c>
    </row>
    <row r="179" spans="1:16" s="12" customFormat="1" ht="12">
      <c r="A179" s="35" t="s">
        <v>29</v>
      </c>
      <c r="B179" s="17">
        <v>131</v>
      </c>
      <c r="C179" s="30">
        <v>131</v>
      </c>
      <c r="D179" s="18">
        <v>43</v>
      </c>
      <c r="E179" s="16">
        <f t="shared" si="202"/>
        <v>0.3282442748091603</v>
      </c>
      <c r="F179" s="18">
        <v>70</v>
      </c>
      <c r="G179" s="16">
        <f t="shared" si="202"/>
        <v>0.53435114503816794</v>
      </c>
      <c r="H179" s="18">
        <v>16</v>
      </c>
      <c r="I179" s="16">
        <f t="shared" si="202"/>
        <v>0.12213740458015267</v>
      </c>
      <c r="J179" s="48">
        <v>2</v>
      </c>
      <c r="K179" s="16">
        <f t="shared" si="202"/>
        <v>1.5267175572519083E-2</v>
      </c>
      <c r="L179" s="18"/>
      <c r="M179" s="16">
        <f t="shared" si="207"/>
        <v>0</v>
      </c>
      <c r="N179" s="18">
        <f t="shared" si="209"/>
        <v>129</v>
      </c>
      <c r="O179" s="16">
        <f t="shared" si="212"/>
        <v>0.98473282442748089</v>
      </c>
      <c r="P179" s="32">
        <f t="shared" si="213"/>
        <v>5</v>
      </c>
    </row>
    <row r="180" spans="1:16" s="12" customFormat="1" ht="12">
      <c r="A180" s="35" t="s">
        <v>30</v>
      </c>
      <c r="B180" s="17">
        <v>311</v>
      </c>
      <c r="C180" s="30">
        <v>311</v>
      </c>
      <c r="D180" s="18">
        <v>135</v>
      </c>
      <c r="E180" s="16">
        <f t="shared" si="202"/>
        <v>0.43408360128617363</v>
      </c>
      <c r="F180" s="18">
        <v>89</v>
      </c>
      <c r="G180" s="16">
        <f t="shared" si="202"/>
        <v>0.2861736334405145</v>
      </c>
      <c r="H180" s="18">
        <v>72</v>
      </c>
      <c r="I180" s="16">
        <f t="shared" si="202"/>
        <v>0.23151125401929259</v>
      </c>
      <c r="J180" s="42">
        <v>13</v>
      </c>
      <c r="K180" s="16">
        <f t="shared" si="202"/>
        <v>4.1800643086816719E-2</v>
      </c>
      <c r="L180" s="18">
        <v>2</v>
      </c>
      <c r="M180" s="16">
        <f t="shared" si="207"/>
        <v>6.4308681672025723E-3</v>
      </c>
      <c r="N180" s="18">
        <f t="shared" si="209"/>
        <v>296</v>
      </c>
      <c r="O180" s="16">
        <f t="shared" si="212"/>
        <v>0.95176848874598075</v>
      </c>
      <c r="P180" s="32">
        <f t="shared" si="213"/>
        <v>10</v>
      </c>
    </row>
    <row r="181" spans="1:16" s="12" customFormat="1" ht="12">
      <c r="A181" s="35" t="s">
        <v>31</v>
      </c>
      <c r="B181" s="17">
        <v>85</v>
      </c>
      <c r="C181" s="30">
        <v>85</v>
      </c>
      <c r="D181" s="18">
        <v>22</v>
      </c>
      <c r="E181" s="16">
        <f t="shared" si="202"/>
        <v>0.25882352941176473</v>
      </c>
      <c r="F181" s="18">
        <v>30</v>
      </c>
      <c r="G181" s="16">
        <f t="shared" si="202"/>
        <v>0.35294117647058826</v>
      </c>
      <c r="H181" s="18">
        <v>28</v>
      </c>
      <c r="I181" s="16">
        <f t="shared" si="202"/>
        <v>0.32941176470588235</v>
      </c>
      <c r="J181" s="18">
        <v>5</v>
      </c>
      <c r="K181" s="16">
        <f t="shared" si="202"/>
        <v>5.8823529411764705E-2</v>
      </c>
      <c r="L181" s="18"/>
      <c r="M181" s="16">
        <f t="shared" si="207"/>
        <v>0</v>
      </c>
      <c r="N181" s="18">
        <f t="shared" si="209"/>
        <v>80</v>
      </c>
      <c r="O181" s="16">
        <f t="shared" si="212"/>
        <v>0.94117647058823528</v>
      </c>
      <c r="P181" s="32">
        <f t="shared" si="213"/>
        <v>12</v>
      </c>
    </row>
    <row r="182" spans="1:16" s="12" customFormat="1" ht="12">
      <c r="A182" s="35" t="s">
        <v>32</v>
      </c>
      <c r="B182" s="33">
        <v>39</v>
      </c>
      <c r="C182" s="30">
        <v>39</v>
      </c>
      <c r="D182" s="18">
        <v>4</v>
      </c>
      <c r="E182" s="16">
        <f t="shared" si="202"/>
        <v>0.10256410256410256</v>
      </c>
      <c r="F182" s="18">
        <v>19</v>
      </c>
      <c r="G182" s="16">
        <f t="shared" si="202"/>
        <v>0.48717948717948717</v>
      </c>
      <c r="H182" s="18">
        <v>14</v>
      </c>
      <c r="I182" s="16">
        <f t="shared" si="202"/>
        <v>0.35897435897435898</v>
      </c>
      <c r="J182" s="18">
        <v>2</v>
      </c>
      <c r="K182" s="16">
        <f t="shared" si="202"/>
        <v>5.128205128205128E-2</v>
      </c>
      <c r="L182" s="18">
        <v>0</v>
      </c>
      <c r="M182" s="16">
        <f t="shared" si="207"/>
        <v>0</v>
      </c>
      <c r="N182" s="18">
        <f t="shared" si="209"/>
        <v>37</v>
      </c>
      <c r="O182" s="16">
        <f t="shared" si="212"/>
        <v>0.94871794871794868</v>
      </c>
      <c r="P182" s="32">
        <f t="shared" si="213"/>
        <v>11</v>
      </c>
    </row>
    <row r="183" spans="1:16" s="46" customFormat="1">
      <c r="A183" s="29" t="s">
        <v>35</v>
      </c>
      <c r="B183" s="29">
        <f>SUM(B169:B182)</f>
        <v>3365</v>
      </c>
      <c r="C183" s="34">
        <f t="shared" si="211"/>
        <v>3365</v>
      </c>
      <c r="D183" s="29">
        <f>SUM(D169:D182)</f>
        <v>1481</v>
      </c>
      <c r="E183" s="31">
        <f t="shared" si="202"/>
        <v>0.4401188707280832</v>
      </c>
      <c r="F183" s="29">
        <f>SUM(F169:F182)</f>
        <v>1188</v>
      </c>
      <c r="G183" s="31">
        <f t="shared" si="202"/>
        <v>0.35304606240713227</v>
      </c>
      <c r="H183" s="29">
        <f>SUM(H169:H182)</f>
        <v>591</v>
      </c>
      <c r="I183" s="31">
        <f t="shared" si="202"/>
        <v>0.17563150074294204</v>
      </c>
      <c r="J183" s="29">
        <f>SUM(J169:J182)</f>
        <v>100</v>
      </c>
      <c r="K183" s="31">
        <f t="shared" si="202"/>
        <v>2.9717682020802376E-2</v>
      </c>
      <c r="L183" s="29">
        <f>SUM(L169:L182)</f>
        <v>5</v>
      </c>
      <c r="M183" s="31">
        <f t="shared" si="207"/>
        <v>1.4858841010401188E-3</v>
      </c>
      <c r="N183" s="20">
        <f t="shared" si="209"/>
        <v>3260</v>
      </c>
      <c r="O183" s="31">
        <f t="shared" ref="O183:O197" si="214">N183/$C183</f>
        <v>0.9687964338781575</v>
      </c>
      <c r="P183" s="37"/>
    </row>
    <row r="184" spans="1:16" s="12" customFormat="1" ht="12">
      <c r="A184" s="35" t="s">
        <v>19</v>
      </c>
      <c r="B184" s="47">
        <v>515</v>
      </c>
      <c r="C184" s="30">
        <v>515</v>
      </c>
      <c r="D184" s="18">
        <v>293</v>
      </c>
      <c r="E184" s="16">
        <f t="shared" si="202"/>
        <v>0.56893203883495147</v>
      </c>
      <c r="F184" s="18">
        <v>196</v>
      </c>
      <c r="G184" s="16">
        <f t="shared" si="202"/>
        <v>0.38058252427184464</v>
      </c>
      <c r="H184" s="18">
        <v>23</v>
      </c>
      <c r="I184" s="16">
        <f t="shared" si="202"/>
        <v>4.4660194174757278E-2</v>
      </c>
      <c r="J184" s="48">
        <v>3</v>
      </c>
      <c r="K184" s="16">
        <f t="shared" si="202"/>
        <v>5.8252427184466021E-3</v>
      </c>
      <c r="L184" s="18">
        <v>0</v>
      </c>
      <c r="M184" s="16">
        <f t="shared" si="207"/>
        <v>0</v>
      </c>
      <c r="N184" s="18">
        <f t="shared" si="209"/>
        <v>512</v>
      </c>
      <c r="O184" s="16">
        <f t="shared" si="214"/>
        <v>0.99417475728155336</v>
      </c>
      <c r="P184" s="32">
        <f>RANK(O184,O$184:O$197,0)</f>
        <v>9</v>
      </c>
    </row>
    <row r="185" spans="1:16" s="12" customFormat="1" ht="12">
      <c r="A185" s="35" t="s">
        <v>20</v>
      </c>
      <c r="B185" s="33">
        <v>434</v>
      </c>
      <c r="C185" s="30">
        <v>434</v>
      </c>
      <c r="D185" s="18">
        <v>227</v>
      </c>
      <c r="E185" s="16">
        <f t="shared" si="202"/>
        <v>0.52304147465437789</v>
      </c>
      <c r="F185" s="18">
        <v>169</v>
      </c>
      <c r="G185" s="16">
        <f t="shared" si="202"/>
        <v>0.38940092165898615</v>
      </c>
      <c r="H185" s="18">
        <v>38</v>
      </c>
      <c r="I185" s="16">
        <f t="shared" si="202"/>
        <v>8.755760368663594E-2</v>
      </c>
      <c r="J185" s="18">
        <v>0</v>
      </c>
      <c r="K185" s="16">
        <f t="shared" si="202"/>
        <v>0</v>
      </c>
      <c r="L185" s="18">
        <v>0</v>
      </c>
      <c r="M185" s="16">
        <f t="shared" si="207"/>
        <v>0</v>
      </c>
      <c r="N185" s="18">
        <f t="shared" si="209"/>
        <v>434</v>
      </c>
      <c r="O185" s="16">
        <f t="shared" si="214"/>
        <v>1</v>
      </c>
      <c r="P185" s="32">
        <f t="shared" ref="P185:P197" si="215">RANK(O185,O$184:O$197,0)</f>
        <v>1</v>
      </c>
    </row>
    <row r="186" spans="1:16" s="12" customFormat="1" ht="12">
      <c r="A186" s="35" t="s">
        <v>21</v>
      </c>
      <c r="B186" s="17">
        <v>235</v>
      </c>
      <c r="C186" s="30">
        <v>235</v>
      </c>
      <c r="D186" s="18">
        <v>68</v>
      </c>
      <c r="E186" s="16">
        <f t="shared" si="202"/>
        <v>0.28936170212765955</v>
      </c>
      <c r="F186" s="18">
        <v>99</v>
      </c>
      <c r="G186" s="16">
        <f t="shared" si="202"/>
        <v>0.42127659574468085</v>
      </c>
      <c r="H186" s="18">
        <v>57</v>
      </c>
      <c r="I186" s="16">
        <f t="shared" si="202"/>
        <v>0.24255319148936169</v>
      </c>
      <c r="J186" s="48">
        <v>10</v>
      </c>
      <c r="K186" s="16">
        <f t="shared" si="202"/>
        <v>4.2553191489361701E-2</v>
      </c>
      <c r="L186" s="18">
        <v>1</v>
      </c>
      <c r="M186" s="16">
        <f t="shared" si="207"/>
        <v>4.2553191489361703E-3</v>
      </c>
      <c r="N186" s="18">
        <f t="shared" si="209"/>
        <v>224</v>
      </c>
      <c r="O186" s="16">
        <f t="shared" si="214"/>
        <v>0.95319148936170217</v>
      </c>
      <c r="P186" s="32">
        <f t="shared" si="215"/>
        <v>13</v>
      </c>
    </row>
    <row r="187" spans="1:16" s="12" customFormat="1" ht="12">
      <c r="A187" s="35" t="s">
        <v>22</v>
      </c>
      <c r="B187" s="17">
        <v>276</v>
      </c>
      <c r="C187" s="30">
        <v>276</v>
      </c>
      <c r="D187" s="18">
        <v>114</v>
      </c>
      <c r="E187" s="16">
        <f t="shared" si="202"/>
        <v>0.41304347826086957</v>
      </c>
      <c r="F187" s="18">
        <v>124</v>
      </c>
      <c r="G187" s="16">
        <f t="shared" si="202"/>
        <v>0.44927536231884058</v>
      </c>
      <c r="H187" s="18">
        <v>37</v>
      </c>
      <c r="I187" s="16">
        <f t="shared" si="202"/>
        <v>0.13405797101449277</v>
      </c>
      <c r="J187" s="18">
        <v>1</v>
      </c>
      <c r="K187" s="16">
        <f t="shared" si="202"/>
        <v>3.6231884057971015E-3</v>
      </c>
      <c r="L187" s="18"/>
      <c r="M187" s="16">
        <f t="shared" si="207"/>
        <v>0</v>
      </c>
      <c r="N187" s="18">
        <f t="shared" si="209"/>
        <v>275</v>
      </c>
      <c r="O187" s="16">
        <f t="shared" si="214"/>
        <v>0.99637681159420288</v>
      </c>
      <c r="P187" s="32">
        <f t="shared" si="215"/>
        <v>6</v>
      </c>
    </row>
    <row r="188" spans="1:16" s="12" customFormat="1" ht="12">
      <c r="A188" s="35" t="s">
        <v>23</v>
      </c>
      <c r="B188" s="17">
        <v>213</v>
      </c>
      <c r="C188" s="30">
        <v>213</v>
      </c>
      <c r="D188" s="18">
        <v>105</v>
      </c>
      <c r="E188" s="16">
        <f t="shared" si="202"/>
        <v>0.49295774647887325</v>
      </c>
      <c r="F188" s="18">
        <v>95</v>
      </c>
      <c r="G188" s="16">
        <f t="shared" si="202"/>
        <v>0.4460093896713615</v>
      </c>
      <c r="H188" s="18">
        <v>12</v>
      </c>
      <c r="I188" s="16">
        <f t="shared" si="202"/>
        <v>5.6338028169014086E-2</v>
      </c>
      <c r="J188" s="42">
        <v>1</v>
      </c>
      <c r="K188" s="16">
        <f t="shared" si="202"/>
        <v>4.6948356807511738E-3</v>
      </c>
      <c r="L188" s="18">
        <v>0</v>
      </c>
      <c r="M188" s="16">
        <f t="shared" si="207"/>
        <v>0</v>
      </c>
      <c r="N188" s="18">
        <f t="shared" si="209"/>
        <v>212</v>
      </c>
      <c r="O188" s="16">
        <f t="shared" si="214"/>
        <v>0.99530516431924887</v>
      </c>
      <c r="P188" s="32">
        <f t="shared" si="215"/>
        <v>7</v>
      </c>
    </row>
    <row r="189" spans="1:16" s="12" customFormat="1" ht="12">
      <c r="A189" s="36" t="s">
        <v>24</v>
      </c>
      <c r="B189" s="17">
        <v>175</v>
      </c>
      <c r="C189" s="30">
        <v>175</v>
      </c>
      <c r="D189" s="18">
        <v>82</v>
      </c>
      <c r="E189" s="16">
        <f t="shared" si="202"/>
        <v>0.46857142857142858</v>
      </c>
      <c r="F189" s="18">
        <v>81</v>
      </c>
      <c r="G189" s="16">
        <f t="shared" si="202"/>
        <v>0.46285714285714286</v>
      </c>
      <c r="H189" s="18">
        <v>11</v>
      </c>
      <c r="I189" s="16">
        <f t="shared" si="202"/>
        <v>6.2857142857142861E-2</v>
      </c>
      <c r="J189" s="48">
        <v>1</v>
      </c>
      <c r="K189" s="16">
        <f t="shared" si="202"/>
        <v>5.7142857142857143E-3</v>
      </c>
      <c r="L189" s="18"/>
      <c r="M189" s="16">
        <f t="shared" si="207"/>
        <v>0</v>
      </c>
      <c r="N189" s="18">
        <f t="shared" si="209"/>
        <v>174</v>
      </c>
      <c r="O189" s="16">
        <f t="shared" si="214"/>
        <v>0.99428571428571433</v>
      </c>
      <c r="P189" s="32">
        <f t="shared" si="215"/>
        <v>8</v>
      </c>
    </row>
    <row r="190" spans="1:16" s="12" customFormat="1" ht="12">
      <c r="A190" s="36" t="s">
        <v>25</v>
      </c>
      <c r="B190" s="17">
        <v>200</v>
      </c>
      <c r="C190" s="30">
        <v>200</v>
      </c>
      <c r="D190" s="18">
        <v>45</v>
      </c>
      <c r="E190" s="16">
        <f t="shared" si="202"/>
        <v>0.22500000000000001</v>
      </c>
      <c r="F190" s="18">
        <v>96</v>
      </c>
      <c r="G190" s="16">
        <f t="shared" si="202"/>
        <v>0.48</v>
      </c>
      <c r="H190" s="18">
        <v>56</v>
      </c>
      <c r="I190" s="16">
        <f t="shared" si="202"/>
        <v>0.28000000000000003</v>
      </c>
      <c r="J190" s="18">
        <v>3</v>
      </c>
      <c r="K190" s="16">
        <f t="shared" si="202"/>
        <v>1.4999999999999999E-2</v>
      </c>
      <c r="L190" s="18">
        <v>0</v>
      </c>
      <c r="M190" s="16">
        <f t="shared" si="207"/>
        <v>0</v>
      </c>
      <c r="N190" s="18">
        <f t="shared" si="209"/>
        <v>197</v>
      </c>
      <c r="O190" s="16">
        <f t="shared" si="214"/>
        <v>0.98499999999999999</v>
      </c>
      <c r="P190" s="32">
        <f t="shared" si="215"/>
        <v>11</v>
      </c>
    </row>
    <row r="191" spans="1:16" s="12" customFormat="1" ht="12">
      <c r="A191" s="35" t="s">
        <v>26</v>
      </c>
      <c r="B191" s="17">
        <v>90</v>
      </c>
      <c r="C191" s="30">
        <v>90</v>
      </c>
      <c r="D191" s="18">
        <v>12</v>
      </c>
      <c r="E191" s="16">
        <f t="shared" si="202"/>
        <v>0.13333333333333333</v>
      </c>
      <c r="F191" s="18">
        <v>19</v>
      </c>
      <c r="G191" s="16">
        <f t="shared" si="202"/>
        <v>0.21111111111111111</v>
      </c>
      <c r="H191" s="18">
        <v>44</v>
      </c>
      <c r="I191" s="16">
        <f t="shared" si="202"/>
        <v>0.48888888888888887</v>
      </c>
      <c r="J191" s="48">
        <v>14</v>
      </c>
      <c r="K191" s="16">
        <f t="shared" si="202"/>
        <v>0.15555555555555556</v>
      </c>
      <c r="L191" s="18">
        <v>1</v>
      </c>
      <c r="M191" s="16">
        <f t="shared" si="207"/>
        <v>1.1111111111111112E-2</v>
      </c>
      <c r="N191" s="18">
        <f t="shared" si="209"/>
        <v>75</v>
      </c>
      <c r="O191" s="16">
        <f t="shared" si="214"/>
        <v>0.83333333333333337</v>
      </c>
      <c r="P191" s="32">
        <f t="shared" si="215"/>
        <v>14</v>
      </c>
    </row>
    <row r="192" spans="1:16" s="12" customFormat="1" ht="12">
      <c r="A192" s="35" t="s">
        <v>27</v>
      </c>
      <c r="B192" s="33">
        <v>95</v>
      </c>
      <c r="C192" s="30">
        <v>95</v>
      </c>
      <c r="D192" s="18">
        <v>60</v>
      </c>
      <c r="E192" s="16">
        <f t="shared" si="202"/>
        <v>0.63157894736842102</v>
      </c>
      <c r="F192" s="18">
        <v>34</v>
      </c>
      <c r="G192" s="16">
        <f t="shared" si="202"/>
        <v>0.35789473684210527</v>
      </c>
      <c r="H192" s="18">
        <v>1</v>
      </c>
      <c r="I192" s="16">
        <f t="shared" si="202"/>
        <v>1.0526315789473684E-2</v>
      </c>
      <c r="J192" s="18">
        <v>0</v>
      </c>
      <c r="K192" s="16">
        <f t="shared" si="202"/>
        <v>0</v>
      </c>
      <c r="L192" s="18">
        <v>0</v>
      </c>
      <c r="M192" s="16">
        <f t="shared" si="207"/>
        <v>0</v>
      </c>
      <c r="N192" s="18">
        <f t="shared" si="209"/>
        <v>95</v>
      </c>
      <c r="O192" s="16">
        <f t="shared" si="214"/>
        <v>1</v>
      </c>
      <c r="P192" s="32">
        <f t="shared" si="215"/>
        <v>1</v>
      </c>
    </row>
    <row r="193" spans="1:16" s="12" customFormat="1" ht="12">
      <c r="A193" s="35" t="s">
        <v>28</v>
      </c>
      <c r="B193" s="47">
        <f>D193+F193+H193+J193+L193</f>
        <v>41</v>
      </c>
      <c r="C193" s="30">
        <v>41</v>
      </c>
      <c r="D193" s="18">
        <v>5</v>
      </c>
      <c r="E193" s="16">
        <f t="shared" si="202"/>
        <v>0.12195121951219512</v>
      </c>
      <c r="F193" s="18">
        <v>18</v>
      </c>
      <c r="G193" s="16">
        <f t="shared" si="202"/>
        <v>0.43902439024390244</v>
      </c>
      <c r="H193" s="18">
        <v>18</v>
      </c>
      <c r="I193" s="16">
        <f t="shared" si="202"/>
        <v>0.43902439024390244</v>
      </c>
      <c r="J193" s="48">
        <v>0</v>
      </c>
      <c r="K193" s="16">
        <f t="shared" si="202"/>
        <v>0</v>
      </c>
      <c r="L193" s="18">
        <v>0</v>
      </c>
      <c r="M193" s="16">
        <f t="shared" si="207"/>
        <v>0</v>
      </c>
      <c r="N193" s="18">
        <f t="shared" si="209"/>
        <v>41</v>
      </c>
      <c r="O193" s="16">
        <f t="shared" si="214"/>
        <v>1</v>
      </c>
      <c r="P193" s="32">
        <f t="shared" si="215"/>
        <v>1</v>
      </c>
    </row>
    <row r="194" spans="1:16" s="12" customFormat="1" ht="12">
      <c r="A194" s="35" t="s">
        <v>29</v>
      </c>
      <c r="B194" s="17">
        <v>95</v>
      </c>
      <c r="C194" s="30">
        <v>95</v>
      </c>
      <c r="D194" s="18">
        <v>20</v>
      </c>
      <c r="E194" s="16">
        <f t="shared" si="202"/>
        <v>0.21052631578947367</v>
      </c>
      <c r="F194" s="18">
        <v>60</v>
      </c>
      <c r="G194" s="16">
        <f t="shared" si="202"/>
        <v>0.63157894736842102</v>
      </c>
      <c r="H194" s="18">
        <v>15</v>
      </c>
      <c r="I194" s="16">
        <f t="shared" si="202"/>
        <v>0.15789473684210525</v>
      </c>
      <c r="J194" s="48"/>
      <c r="K194" s="16">
        <f t="shared" si="202"/>
        <v>0</v>
      </c>
      <c r="L194" s="18"/>
      <c r="M194" s="16">
        <f t="shared" si="207"/>
        <v>0</v>
      </c>
      <c r="N194" s="18">
        <f t="shared" si="209"/>
        <v>95</v>
      </c>
      <c r="O194" s="16">
        <f t="shared" si="214"/>
        <v>1</v>
      </c>
      <c r="P194" s="32">
        <f t="shared" si="215"/>
        <v>1</v>
      </c>
    </row>
    <row r="195" spans="1:16" s="12" customFormat="1" ht="12">
      <c r="A195" s="35" t="s">
        <v>30</v>
      </c>
      <c r="B195" s="17">
        <v>209</v>
      </c>
      <c r="C195" s="30">
        <v>209</v>
      </c>
      <c r="D195" s="18">
        <v>73</v>
      </c>
      <c r="E195" s="16">
        <f t="shared" si="202"/>
        <v>0.34928229665071769</v>
      </c>
      <c r="F195" s="18">
        <v>91</v>
      </c>
      <c r="G195" s="16">
        <f t="shared" si="202"/>
        <v>0.4354066985645933</v>
      </c>
      <c r="H195" s="18">
        <v>42</v>
      </c>
      <c r="I195" s="16">
        <f t="shared" si="202"/>
        <v>0.20095693779904306</v>
      </c>
      <c r="J195" s="42">
        <v>3</v>
      </c>
      <c r="K195" s="16">
        <f t="shared" si="202"/>
        <v>1.4354066985645933E-2</v>
      </c>
      <c r="L195" s="18">
        <v>0</v>
      </c>
      <c r="M195" s="16">
        <f t="shared" si="207"/>
        <v>0</v>
      </c>
      <c r="N195" s="18">
        <f t="shared" si="209"/>
        <v>206</v>
      </c>
      <c r="O195" s="16">
        <f t="shared" si="214"/>
        <v>0.9856459330143541</v>
      </c>
      <c r="P195" s="32">
        <f t="shared" si="215"/>
        <v>10</v>
      </c>
    </row>
    <row r="196" spans="1:16" s="12" customFormat="1" ht="12">
      <c r="A196" s="35" t="s">
        <v>31</v>
      </c>
      <c r="B196" s="17">
        <v>115</v>
      </c>
      <c r="C196" s="30">
        <v>115</v>
      </c>
      <c r="D196" s="18">
        <v>27</v>
      </c>
      <c r="E196" s="16">
        <f t="shared" si="202"/>
        <v>0.23478260869565218</v>
      </c>
      <c r="F196" s="18">
        <v>57</v>
      </c>
      <c r="G196" s="16">
        <f t="shared" si="202"/>
        <v>0.4956521739130435</v>
      </c>
      <c r="H196" s="18">
        <v>27</v>
      </c>
      <c r="I196" s="16">
        <f t="shared" si="202"/>
        <v>0.23478260869565218</v>
      </c>
      <c r="J196" s="18">
        <v>4</v>
      </c>
      <c r="K196" s="16">
        <f t="shared" si="202"/>
        <v>3.4782608695652174E-2</v>
      </c>
      <c r="L196" s="18"/>
      <c r="M196" s="16">
        <f t="shared" si="207"/>
        <v>0</v>
      </c>
      <c r="N196" s="18">
        <f t="shared" si="209"/>
        <v>111</v>
      </c>
      <c r="O196" s="16">
        <f t="shared" si="214"/>
        <v>0.9652173913043478</v>
      </c>
      <c r="P196" s="32">
        <f t="shared" si="215"/>
        <v>12</v>
      </c>
    </row>
    <row r="197" spans="1:16" s="12" customFormat="1" ht="12">
      <c r="A197" s="35" t="s">
        <v>32</v>
      </c>
      <c r="B197" s="33">
        <v>56</v>
      </c>
      <c r="C197" s="30">
        <v>56</v>
      </c>
      <c r="D197" s="18">
        <v>6</v>
      </c>
      <c r="E197" s="16">
        <f t="shared" si="202"/>
        <v>0.10714285714285714</v>
      </c>
      <c r="F197" s="18">
        <v>35</v>
      </c>
      <c r="G197" s="16">
        <f t="shared" si="202"/>
        <v>0.625</v>
      </c>
      <c r="H197" s="18">
        <v>15</v>
      </c>
      <c r="I197" s="16">
        <f t="shared" si="202"/>
        <v>0.26785714285714285</v>
      </c>
      <c r="J197" s="18">
        <v>0</v>
      </c>
      <c r="K197" s="16">
        <f t="shared" si="202"/>
        <v>0</v>
      </c>
      <c r="L197" s="18">
        <v>0</v>
      </c>
      <c r="M197" s="16">
        <f t="shared" si="207"/>
        <v>0</v>
      </c>
      <c r="N197" s="18">
        <f>SUM(D197,F197,H197)</f>
        <v>56</v>
      </c>
      <c r="O197" s="16">
        <f t="shared" si="214"/>
        <v>1</v>
      </c>
      <c r="P197" s="32">
        <f t="shared" si="215"/>
        <v>1</v>
      </c>
    </row>
    <row r="198" spans="1:16" s="46" customFormat="1">
      <c r="A198" s="29" t="s">
        <v>36</v>
      </c>
      <c r="B198" s="29">
        <f>SUM(B184:B197)</f>
        <v>2749</v>
      </c>
      <c r="C198" s="34">
        <f t="shared" si="211"/>
        <v>2749</v>
      </c>
      <c r="D198" s="29">
        <f>SUM(D184:D197)</f>
        <v>1137</v>
      </c>
      <c r="E198" s="31">
        <f t="shared" si="202"/>
        <v>0.41360494725354674</v>
      </c>
      <c r="F198" s="29">
        <f>SUM(F184:F197)</f>
        <v>1174</v>
      </c>
      <c r="G198" s="31">
        <f t="shared" si="202"/>
        <v>0.42706438704983629</v>
      </c>
      <c r="H198" s="29">
        <f>SUM(H184:H197)</f>
        <v>396</v>
      </c>
      <c r="I198" s="31">
        <f t="shared" si="202"/>
        <v>0.1440523826846126</v>
      </c>
      <c r="J198" s="29">
        <f>SUM(J184:J197)</f>
        <v>40</v>
      </c>
      <c r="K198" s="31">
        <f t="shared" si="202"/>
        <v>1.4550745725718442E-2</v>
      </c>
      <c r="L198" s="29">
        <f>SUM(L184:L197)</f>
        <v>2</v>
      </c>
      <c r="M198" s="31">
        <f t="shared" si="207"/>
        <v>7.2753728628592216E-4</v>
      </c>
      <c r="N198" s="20">
        <f>SUM(D198,F198,H198)</f>
        <v>2707</v>
      </c>
      <c r="O198" s="31">
        <f>N198/$C198</f>
        <v>0.9847217169879956</v>
      </c>
      <c r="P198" s="37"/>
    </row>
    <row r="199" spans="1:16" s="46" customFormat="1">
      <c r="A199" s="20" t="s">
        <v>1</v>
      </c>
      <c r="B199" s="29">
        <f>B153+B168+B183+B198</f>
        <v>14221</v>
      </c>
      <c r="C199" s="34">
        <f t="shared" si="211"/>
        <v>14221</v>
      </c>
      <c r="D199" s="29">
        <f>D153+D168+D183+D198</f>
        <v>6326</v>
      </c>
      <c r="E199" s="31">
        <f t="shared" si="202"/>
        <v>0.44483510301666551</v>
      </c>
      <c r="F199" s="29">
        <f>F153+F168+F183+F198</f>
        <v>5143</v>
      </c>
      <c r="G199" s="31">
        <f t="shared" si="202"/>
        <v>0.36164826664791505</v>
      </c>
      <c r="H199" s="29">
        <f>H153+H168+H183+H198</f>
        <v>2255</v>
      </c>
      <c r="I199" s="31">
        <f t="shared" si="202"/>
        <v>0.1585683144645243</v>
      </c>
      <c r="J199" s="29">
        <f>J153+J168+J183+J198</f>
        <v>441</v>
      </c>
      <c r="K199" s="31">
        <f t="shared" si="202"/>
        <v>3.1010477462906968E-2</v>
      </c>
      <c r="L199" s="29">
        <f>L153+L168+L183+L198</f>
        <v>56</v>
      </c>
      <c r="M199" s="31">
        <f t="shared" si="207"/>
        <v>3.9378384079881866E-3</v>
      </c>
      <c r="N199" s="29">
        <f>N153+N168+N183+N198</f>
        <v>13724</v>
      </c>
      <c r="O199" s="31">
        <f>N199/$C199</f>
        <v>0.9650516841291048</v>
      </c>
      <c r="P199" s="20"/>
    </row>
  </sheetData>
  <mergeCells count="27">
    <mergeCell ref="J137:K137"/>
    <mergeCell ref="L137:M137"/>
    <mergeCell ref="N137:P137"/>
    <mergeCell ref="A137:A138"/>
    <mergeCell ref="B137:B138"/>
    <mergeCell ref="C137:C138"/>
    <mergeCell ref="D137:E137"/>
    <mergeCell ref="F137:G137"/>
    <mergeCell ref="H137:I137"/>
    <mergeCell ref="J70:K70"/>
    <mergeCell ref="L70:M70"/>
    <mergeCell ref="N70:P70"/>
    <mergeCell ref="A70:A71"/>
    <mergeCell ref="B70:B71"/>
    <mergeCell ref="C70:C71"/>
    <mergeCell ref="D70:E70"/>
    <mergeCell ref="F70:G70"/>
    <mergeCell ref="H70:I70"/>
    <mergeCell ref="J4:K4"/>
    <mergeCell ref="L4:M4"/>
    <mergeCell ref="N4:P4"/>
    <mergeCell ref="A4:A5"/>
    <mergeCell ref="B4:B5"/>
    <mergeCell ref="C4:C5"/>
    <mergeCell ref="D4:E4"/>
    <mergeCell ref="F4:G4"/>
    <mergeCell ref="H4:I4"/>
  </mergeCells>
  <printOptions horizontalCentered="1"/>
  <pageMargins left="0.39370078740157483" right="0.31496062992125984" top="0.39370078740157483" bottom="0.19685039370078741" header="0.31496062992125984" footer="7.874015748031496E-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99"/>
  <sheetViews>
    <sheetView workbookViewId="0">
      <selection activeCell="A198" sqref="A198:XFD199"/>
    </sheetView>
  </sheetViews>
  <sheetFormatPr defaultRowHeight="12.75"/>
  <cols>
    <col min="1" max="1" width="11.42578125" style="6" customWidth="1"/>
    <col min="2" max="2" width="8.28515625" style="6" customWidth="1"/>
    <col min="3" max="3" width="9.140625" style="6" customWidth="1"/>
    <col min="4" max="14" width="8.5703125" style="6" customWidth="1"/>
    <col min="15" max="15" width="8.5703125" style="7" customWidth="1"/>
    <col min="16" max="16" width="7.7109375" style="6" customWidth="1"/>
    <col min="17" max="16384" width="9.140625" style="6"/>
  </cols>
  <sheetData>
    <row r="1" spans="1:16" ht="14.25">
      <c r="A1" s="25" t="s">
        <v>9</v>
      </c>
      <c r="B1" s="25"/>
      <c r="C1" s="4"/>
      <c r="D1" s="5"/>
      <c r="E1" s="5"/>
      <c r="F1" s="15" t="s">
        <v>63</v>
      </c>
      <c r="G1" s="5"/>
      <c r="H1" s="5"/>
      <c r="I1" s="5"/>
      <c r="J1" s="5"/>
      <c r="K1" s="5"/>
      <c r="L1" s="5"/>
      <c r="M1" s="5"/>
    </row>
    <row r="2" spans="1:16" ht="14.25">
      <c r="A2" s="25"/>
      <c r="B2" s="25"/>
      <c r="C2" s="4"/>
      <c r="D2" s="5"/>
      <c r="E2" s="5"/>
      <c r="F2" s="15"/>
      <c r="G2" s="5"/>
      <c r="H2" s="5"/>
      <c r="I2" s="5"/>
      <c r="J2" s="5"/>
      <c r="K2" s="5"/>
      <c r="L2" s="5"/>
      <c r="M2" s="5"/>
    </row>
    <row r="3" spans="1:16" s="8" customFormat="1" ht="12" customHeight="1">
      <c r="O3" s="9"/>
    </row>
    <row r="4" spans="1:16" s="11" customFormat="1" ht="13.5" customHeight="1">
      <c r="A4" s="65" t="s">
        <v>37</v>
      </c>
      <c r="B4" s="67" t="s">
        <v>14</v>
      </c>
      <c r="C4" s="67" t="s">
        <v>15</v>
      </c>
      <c r="D4" s="60" t="s">
        <v>4</v>
      </c>
      <c r="E4" s="61"/>
      <c r="F4" s="60" t="s">
        <v>5</v>
      </c>
      <c r="G4" s="61"/>
      <c r="H4" s="60" t="s">
        <v>0</v>
      </c>
      <c r="I4" s="61"/>
      <c r="J4" s="60" t="s">
        <v>12</v>
      </c>
      <c r="K4" s="61"/>
      <c r="L4" s="60" t="s">
        <v>13</v>
      </c>
      <c r="M4" s="61"/>
      <c r="N4" s="62" t="s">
        <v>6</v>
      </c>
      <c r="O4" s="63"/>
      <c r="P4" s="64"/>
    </row>
    <row r="5" spans="1:16" s="12" customFormat="1" ht="12">
      <c r="A5" s="66"/>
      <c r="B5" s="68"/>
      <c r="C5" s="68"/>
      <c r="D5" s="18" t="s">
        <v>17</v>
      </c>
      <c r="E5" s="18" t="s">
        <v>3</v>
      </c>
      <c r="F5" s="18" t="s">
        <v>17</v>
      </c>
      <c r="G5" s="18" t="s">
        <v>3</v>
      </c>
      <c r="H5" s="18" t="s">
        <v>17</v>
      </c>
      <c r="I5" s="18" t="s">
        <v>3</v>
      </c>
      <c r="J5" s="18" t="s">
        <v>17</v>
      </c>
      <c r="K5" s="18" t="s">
        <v>3</v>
      </c>
      <c r="L5" s="18" t="s">
        <v>17</v>
      </c>
      <c r="M5" s="18" t="s">
        <v>3</v>
      </c>
      <c r="N5" s="18" t="s">
        <v>2</v>
      </c>
      <c r="O5" s="19" t="s">
        <v>3</v>
      </c>
      <c r="P5" s="18" t="s">
        <v>7</v>
      </c>
    </row>
    <row r="6" spans="1:16" s="12" customFormat="1" ht="12">
      <c r="A6" s="35" t="s">
        <v>19</v>
      </c>
      <c r="B6" s="47">
        <v>518</v>
      </c>
      <c r="C6" s="30">
        <v>518</v>
      </c>
      <c r="D6" s="18">
        <v>343</v>
      </c>
      <c r="E6" s="16">
        <f>D6/$C6</f>
        <v>0.66216216216216217</v>
      </c>
      <c r="F6" s="18">
        <v>62</v>
      </c>
      <c r="G6" s="16">
        <f>F6/$C6</f>
        <v>0.11969111969111969</v>
      </c>
      <c r="H6" s="18">
        <v>87</v>
      </c>
      <c r="I6" s="16">
        <f>H6/$C6</f>
        <v>0.16795366795366795</v>
      </c>
      <c r="J6" s="48">
        <v>6</v>
      </c>
      <c r="K6" s="16">
        <f>J6/$C6</f>
        <v>1.1583011583011582E-2</v>
      </c>
      <c r="L6" s="49">
        <v>20</v>
      </c>
      <c r="M6" s="16">
        <f>L6/$C6</f>
        <v>3.8610038610038609E-2</v>
      </c>
      <c r="N6" s="18">
        <f>SUM(D6,F6,H6)</f>
        <v>492</v>
      </c>
      <c r="O6" s="16">
        <f>N6/$C6</f>
        <v>0.9498069498069498</v>
      </c>
      <c r="P6" s="32">
        <f>RANK(O6,O$6:O$19,0)</f>
        <v>3</v>
      </c>
    </row>
    <row r="7" spans="1:16" s="12" customFormat="1" ht="12">
      <c r="A7" s="35" t="s">
        <v>20</v>
      </c>
      <c r="B7" s="33">
        <v>490</v>
      </c>
      <c r="C7" s="30">
        <v>490</v>
      </c>
      <c r="D7" s="18">
        <v>357</v>
      </c>
      <c r="E7" s="16">
        <f t="shared" ref="E7:G66" si="0">D7/$C7</f>
        <v>0.72857142857142854</v>
      </c>
      <c r="F7" s="18">
        <v>60</v>
      </c>
      <c r="G7" s="16">
        <f t="shared" si="0"/>
        <v>0.12244897959183673</v>
      </c>
      <c r="H7" s="18">
        <v>45</v>
      </c>
      <c r="I7" s="16">
        <f t="shared" ref="I7" si="1">H7/$C7</f>
        <v>9.1836734693877556E-2</v>
      </c>
      <c r="J7" s="18">
        <v>19</v>
      </c>
      <c r="K7" s="16">
        <f t="shared" ref="K7" si="2">J7/$C7</f>
        <v>3.8775510204081633E-2</v>
      </c>
      <c r="L7" s="18">
        <v>9</v>
      </c>
      <c r="M7" s="16">
        <f t="shared" ref="M7" si="3">L7/$C7</f>
        <v>1.8367346938775512E-2</v>
      </c>
      <c r="N7" s="18">
        <f t="shared" ref="N7:N65" si="4">SUM(D7,F7,H7)</f>
        <v>462</v>
      </c>
      <c r="O7" s="16">
        <f t="shared" ref="O7:O19" si="5">N7/$C7</f>
        <v>0.94285714285714284</v>
      </c>
      <c r="P7" s="32">
        <f t="shared" ref="P7:P19" si="6">RANK(O7,O$6:O$19,0)</f>
        <v>4</v>
      </c>
    </row>
    <row r="8" spans="1:16" s="12" customFormat="1" ht="12">
      <c r="A8" s="35" t="s">
        <v>21</v>
      </c>
      <c r="B8" s="17">
        <v>583</v>
      </c>
      <c r="C8" s="30">
        <v>583</v>
      </c>
      <c r="D8" s="18">
        <v>350</v>
      </c>
      <c r="E8" s="16">
        <f t="shared" si="0"/>
        <v>0.60034305317324188</v>
      </c>
      <c r="F8" s="18">
        <v>105</v>
      </c>
      <c r="G8" s="16">
        <f t="shared" si="0"/>
        <v>0.18010291595197256</v>
      </c>
      <c r="H8" s="18">
        <v>81</v>
      </c>
      <c r="I8" s="16">
        <f t="shared" ref="I8" si="7">H8/$C8</f>
        <v>0.13893653516295026</v>
      </c>
      <c r="J8" s="48">
        <v>22</v>
      </c>
      <c r="K8" s="16">
        <f t="shared" ref="K8" si="8">J8/$C8</f>
        <v>3.7735849056603772E-2</v>
      </c>
      <c r="L8" s="18">
        <v>25</v>
      </c>
      <c r="M8" s="16">
        <f t="shared" ref="M8" si="9">L8/$C8</f>
        <v>4.2881646655231559E-2</v>
      </c>
      <c r="N8" s="18">
        <f t="shared" si="4"/>
        <v>536</v>
      </c>
      <c r="O8" s="16">
        <f t="shared" si="5"/>
        <v>0.9193825042881647</v>
      </c>
      <c r="P8" s="32">
        <f t="shared" si="6"/>
        <v>5</v>
      </c>
    </row>
    <row r="9" spans="1:16" s="12" customFormat="1" ht="12">
      <c r="A9" s="35" t="s">
        <v>22</v>
      </c>
      <c r="B9" s="33">
        <v>300</v>
      </c>
      <c r="C9" s="30">
        <v>300</v>
      </c>
      <c r="D9" s="18">
        <v>158</v>
      </c>
      <c r="E9" s="16">
        <f t="shared" si="0"/>
        <v>0.52666666666666662</v>
      </c>
      <c r="F9" s="18">
        <v>66</v>
      </c>
      <c r="G9" s="16">
        <f t="shared" si="0"/>
        <v>0.22</v>
      </c>
      <c r="H9" s="18">
        <v>51</v>
      </c>
      <c r="I9" s="16">
        <f t="shared" ref="I9" si="10">H9/$C9</f>
        <v>0.17</v>
      </c>
      <c r="J9" s="18">
        <v>13</v>
      </c>
      <c r="K9" s="16">
        <f t="shared" ref="K9" si="11">J9/$C9</f>
        <v>4.3333333333333335E-2</v>
      </c>
      <c r="L9" s="18">
        <v>12</v>
      </c>
      <c r="M9" s="16">
        <f t="shared" ref="M9" si="12">L9/$C9</f>
        <v>0.04</v>
      </c>
      <c r="N9" s="18">
        <f t="shared" si="4"/>
        <v>275</v>
      </c>
      <c r="O9" s="16">
        <f t="shared" si="5"/>
        <v>0.91666666666666663</v>
      </c>
      <c r="P9" s="32">
        <f t="shared" si="6"/>
        <v>6</v>
      </c>
    </row>
    <row r="10" spans="1:16" s="12" customFormat="1" ht="12">
      <c r="A10" s="35" t="s">
        <v>23</v>
      </c>
      <c r="B10" s="17">
        <v>384</v>
      </c>
      <c r="C10" s="30">
        <v>384</v>
      </c>
      <c r="D10" s="18">
        <v>156</v>
      </c>
      <c r="E10" s="16">
        <f t="shared" si="0"/>
        <v>0.40625</v>
      </c>
      <c r="F10" s="18">
        <v>84</v>
      </c>
      <c r="G10" s="16">
        <f t="shared" si="0"/>
        <v>0.21875</v>
      </c>
      <c r="H10" s="18">
        <v>64</v>
      </c>
      <c r="I10" s="16">
        <f t="shared" ref="I10" si="13">H10/$C10</f>
        <v>0.16666666666666666</v>
      </c>
      <c r="J10" s="42">
        <v>50</v>
      </c>
      <c r="K10" s="16">
        <f t="shared" ref="K10" si="14">J10/$C10</f>
        <v>0.13020833333333334</v>
      </c>
      <c r="L10" s="18">
        <v>30</v>
      </c>
      <c r="M10" s="16">
        <f t="shared" ref="M10" si="15">L10/$C10</f>
        <v>7.8125E-2</v>
      </c>
      <c r="N10" s="18">
        <f t="shared" si="4"/>
        <v>304</v>
      </c>
      <c r="O10" s="16">
        <f t="shared" si="5"/>
        <v>0.79166666666666663</v>
      </c>
      <c r="P10" s="32">
        <f t="shared" si="6"/>
        <v>13</v>
      </c>
    </row>
    <row r="11" spans="1:16" s="12" customFormat="1" ht="12">
      <c r="A11" s="36" t="s">
        <v>24</v>
      </c>
      <c r="B11" s="17">
        <v>305</v>
      </c>
      <c r="C11" s="30">
        <f t="shared" ref="C11:C50" si="16">SUM(D11,F11,H11,J11,L11)</f>
        <v>305</v>
      </c>
      <c r="D11" s="18">
        <v>169</v>
      </c>
      <c r="E11" s="16">
        <f t="shared" si="0"/>
        <v>0.5540983606557377</v>
      </c>
      <c r="F11" s="18">
        <v>101</v>
      </c>
      <c r="G11" s="16">
        <f t="shared" si="0"/>
        <v>0.33114754098360655</v>
      </c>
      <c r="H11" s="18">
        <v>35</v>
      </c>
      <c r="I11" s="16">
        <f t="shared" ref="I11" si="17">H11/$C11</f>
        <v>0.11475409836065574</v>
      </c>
      <c r="J11" s="48">
        <v>0</v>
      </c>
      <c r="K11" s="16">
        <f t="shared" ref="K11" si="18">J11/$C11</f>
        <v>0</v>
      </c>
      <c r="L11" s="18">
        <v>0</v>
      </c>
      <c r="M11" s="16">
        <f t="shared" ref="M11" si="19">L11/$C11</f>
        <v>0</v>
      </c>
      <c r="N11" s="18">
        <f t="shared" si="4"/>
        <v>305</v>
      </c>
      <c r="O11" s="16">
        <f t="shared" si="5"/>
        <v>1</v>
      </c>
      <c r="P11" s="32">
        <f t="shared" si="6"/>
        <v>1</v>
      </c>
    </row>
    <row r="12" spans="1:16" s="12" customFormat="1" ht="12">
      <c r="A12" s="36" t="s">
        <v>25</v>
      </c>
      <c r="B12" s="30">
        <v>288</v>
      </c>
      <c r="C12" s="30">
        <f t="shared" si="16"/>
        <v>288</v>
      </c>
      <c r="D12" s="18">
        <v>153</v>
      </c>
      <c r="E12" s="16">
        <f t="shared" si="0"/>
        <v>0.53125</v>
      </c>
      <c r="F12" s="18">
        <v>61</v>
      </c>
      <c r="G12" s="16">
        <f t="shared" si="0"/>
        <v>0.21180555555555555</v>
      </c>
      <c r="H12" s="18">
        <v>42</v>
      </c>
      <c r="I12" s="16">
        <f t="shared" ref="I12" si="20">H12/$C12</f>
        <v>0.14583333333333334</v>
      </c>
      <c r="J12" s="18">
        <v>11</v>
      </c>
      <c r="K12" s="16">
        <f t="shared" ref="K12" si="21">J12/$C12</f>
        <v>3.8194444444444448E-2</v>
      </c>
      <c r="L12" s="18">
        <v>21</v>
      </c>
      <c r="M12" s="16">
        <f t="shared" ref="M12" si="22">L12/$C12</f>
        <v>7.2916666666666671E-2</v>
      </c>
      <c r="N12" s="18">
        <f t="shared" si="4"/>
        <v>256</v>
      </c>
      <c r="O12" s="16">
        <f t="shared" si="5"/>
        <v>0.88888888888888884</v>
      </c>
      <c r="P12" s="32">
        <f t="shared" si="6"/>
        <v>7</v>
      </c>
    </row>
    <row r="13" spans="1:16" s="12" customFormat="1" ht="12">
      <c r="A13" s="35" t="s">
        <v>26</v>
      </c>
      <c r="B13" s="17">
        <v>165</v>
      </c>
      <c r="C13" s="30">
        <f t="shared" si="16"/>
        <v>165</v>
      </c>
      <c r="D13" s="18">
        <v>65</v>
      </c>
      <c r="E13" s="16">
        <f t="shared" si="0"/>
        <v>0.39393939393939392</v>
      </c>
      <c r="F13" s="18">
        <v>30</v>
      </c>
      <c r="G13" s="16">
        <f t="shared" si="0"/>
        <v>0.18181818181818182</v>
      </c>
      <c r="H13" s="18">
        <v>37</v>
      </c>
      <c r="I13" s="16">
        <f t="shared" ref="I13" si="23">H13/$C13</f>
        <v>0.22424242424242424</v>
      </c>
      <c r="J13" s="48">
        <v>14</v>
      </c>
      <c r="K13" s="16">
        <f t="shared" ref="K13" si="24">J13/$C13</f>
        <v>8.4848484848484854E-2</v>
      </c>
      <c r="L13" s="18">
        <v>19</v>
      </c>
      <c r="M13" s="16">
        <f t="shared" ref="M13" si="25">L13/$C13</f>
        <v>0.11515151515151516</v>
      </c>
      <c r="N13" s="18">
        <f t="shared" si="4"/>
        <v>132</v>
      </c>
      <c r="O13" s="16">
        <f t="shared" si="5"/>
        <v>0.8</v>
      </c>
      <c r="P13" s="32">
        <f t="shared" si="6"/>
        <v>12</v>
      </c>
    </row>
    <row r="14" spans="1:16" s="12" customFormat="1" ht="12">
      <c r="A14" s="35" t="s">
        <v>27</v>
      </c>
      <c r="B14" s="33">
        <v>181</v>
      </c>
      <c r="C14" s="30">
        <f t="shared" si="16"/>
        <v>181</v>
      </c>
      <c r="D14" s="18">
        <v>129</v>
      </c>
      <c r="E14" s="16">
        <f t="shared" si="0"/>
        <v>0.71270718232044195</v>
      </c>
      <c r="F14" s="18">
        <v>30</v>
      </c>
      <c r="G14" s="16">
        <f t="shared" si="0"/>
        <v>0.16574585635359115</v>
      </c>
      <c r="H14" s="18">
        <v>18</v>
      </c>
      <c r="I14" s="16">
        <f t="shared" ref="I14" si="26">H14/$C14</f>
        <v>9.9447513812154692E-2</v>
      </c>
      <c r="J14" s="18">
        <v>4</v>
      </c>
      <c r="K14" s="16">
        <f t="shared" ref="K14" si="27">J14/$C14</f>
        <v>2.2099447513812154E-2</v>
      </c>
      <c r="L14" s="18">
        <v>0</v>
      </c>
      <c r="M14" s="16">
        <f t="shared" ref="M14" si="28">L14/$C14</f>
        <v>0</v>
      </c>
      <c r="N14" s="18">
        <f t="shared" si="4"/>
        <v>177</v>
      </c>
      <c r="O14" s="16">
        <f t="shared" si="5"/>
        <v>0.97790055248618779</v>
      </c>
      <c r="P14" s="32">
        <f t="shared" si="6"/>
        <v>2</v>
      </c>
    </row>
    <row r="15" spans="1:16" s="12" customFormat="1" ht="12">
      <c r="A15" s="35" t="s">
        <v>28</v>
      </c>
      <c r="B15" s="47">
        <v>96</v>
      </c>
      <c r="C15" s="30">
        <f t="shared" si="16"/>
        <v>96</v>
      </c>
      <c r="D15" s="18">
        <v>50</v>
      </c>
      <c r="E15" s="16">
        <f t="shared" si="0"/>
        <v>0.52083333333333337</v>
      </c>
      <c r="F15" s="18">
        <v>17</v>
      </c>
      <c r="G15" s="16">
        <f t="shared" si="0"/>
        <v>0.17708333333333334</v>
      </c>
      <c r="H15" s="18">
        <v>17</v>
      </c>
      <c r="I15" s="16">
        <f t="shared" ref="I15" si="29">H15/$C15</f>
        <v>0.17708333333333334</v>
      </c>
      <c r="J15" s="48">
        <v>11</v>
      </c>
      <c r="K15" s="16">
        <f t="shared" ref="K15" si="30">J15/$C15</f>
        <v>0.11458333333333333</v>
      </c>
      <c r="L15" s="49">
        <v>1</v>
      </c>
      <c r="M15" s="16">
        <f t="shared" ref="M15" si="31">L15/$C15</f>
        <v>1.0416666666666666E-2</v>
      </c>
      <c r="N15" s="18">
        <f t="shared" si="4"/>
        <v>84</v>
      </c>
      <c r="O15" s="16">
        <f t="shared" si="5"/>
        <v>0.875</v>
      </c>
      <c r="P15" s="32">
        <f t="shared" si="6"/>
        <v>8</v>
      </c>
    </row>
    <row r="16" spans="1:16" s="12" customFormat="1" ht="12">
      <c r="A16" s="35" t="s">
        <v>29</v>
      </c>
      <c r="B16" s="17">
        <v>236</v>
      </c>
      <c r="C16" s="30">
        <v>236</v>
      </c>
      <c r="D16" s="18">
        <v>93</v>
      </c>
      <c r="E16" s="16">
        <f t="shared" si="0"/>
        <v>0.3940677966101695</v>
      </c>
      <c r="F16" s="18">
        <v>53</v>
      </c>
      <c r="G16" s="16">
        <f t="shared" si="0"/>
        <v>0.22457627118644069</v>
      </c>
      <c r="H16" s="18">
        <v>49</v>
      </c>
      <c r="I16" s="16">
        <f t="shared" ref="I16" si="32">H16/$C16</f>
        <v>0.2076271186440678</v>
      </c>
      <c r="J16" s="48">
        <v>16</v>
      </c>
      <c r="K16" s="16">
        <f t="shared" ref="K16" si="33">J16/$C16</f>
        <v>6.7796610169491525E-2</v>
      </c>
      <c r="L16" s="18">
        <v>25</v>
      </c>
      <c r="M16" s="16">
        <f t="shared" ref="M16" si="34">L16/$C16</f>
        <v>0.1059322033898305</v>
      </c>
      <c r="N16" s="18">
        <f t="shared" si="4"/>
        <v>195</v>
      </c>
      <c r="O16" s="16">
        <f t="shared" si="5"/>
        <v>0.82627118644067798</v>
      </c>
      <c r="P16" s="32">
        <f t="shared" si="6"/>
        <v>11</v>
      </c>
    </row>
    <row r="17" spans="1:16" s="12" customFormat="1" ht="12">
      <c r="A17" s="35" t="s">
        <v>30</v>
      </c>
      <c r="B17" s="17">
        <v>388</v>
      </c>
      <c r="C17" s="30">
        <v>388</v>
      </c>
      <c r="D17" s="18">
        <v>206</v>
      </c>
      <c r="E17" s="16">
        <f t="shared" si="0"/>
        <v>0.53092783505154639</v>
      </c>
      <c r="F17" s="18">
        <v>63</v>
      </c>
      <c r="G17" s="16">
        <f t="shared" si="0"/>
        <v>0.16237113402061856</v>
      </c>
      <c r="H17" s="18">
        <v>61</v>
      </c>
      <c r="I17" s="16">
        <f t="shared" ref="I17" si="35">H17/$C17</f>
        <v>0.15721649484536082</v>
      </c>
      <c r="J17" s="42">
        <v>40</v>
      </c>
      <c r="K17" s="16">
        <f t="shared" ref="K17" si="36">J17/$C17</f>
        <v>0.10309278350515463</v>
      </c>
      <c r="L17" s="18">
        <v>18</v>
      </c>
      <c r="M17" s="16">
        <f t="shared" ref="M17" si="37">L17/$C17</f>
        <v>4.6391752577319589E-2</v>
      </c>
      <c r="N17" s="18">
        <f t="shared" si="4"/>
        <v>330</v>
      </c>
      <c r="O17" s="16">
        <f t="shared" si="5"/>
        <v>0.85051546391752575</v>
      </c>
      <c r="P17" s="32">
        <f t="shared" si="6"/>
        <v>9</v>
      </c>
    </row>
    <row r="18" spans="1:16" s="12" customFormat="1" ht="12">
      <c r="A18" s="35" t="s">
        <v>31</v>
      </c>
      <c r="B18" s="17">
        <v>57</v>
      </c>
      <c r="C18" s="30">
        <v>57</v>
      </c>
      <c r="D18" s="18">
        <v>30</v>
      </c>
      <c r="E18" s="16">
        <f t="shared" si="0"/>
        <v>0.52631578947368418</v>
      </c>
      <c r="F18" s="18">
        <v>6</v>
      </c>
      <c r="G18" s="16">
        <f t="shared" si="0"/>
        <v>0.10526315789473684</v>
      </c>
      <c r="H18" s="18">
        <v>8</v>
      </c>
      <c r="I18" s="16">
        <f t="shared" ref="I18" si="38">H18/$C18</f>
        <v>0.14035087719298245</v>
      </c>
      <c r="J18" s="18">
        <v>7</v>
      </c>
      <c r="K18" s="16">
        <f t="shared" ref="K18" si="39">J18/$C18</f>
        <v>0.12280701754385964</v>
      </c>
      <c r="L18" s="18">
        <v>6</v>
      </c>
      <c r="M18" s="16">
        <f t="shared" ref="M18" si="40">L18/$C18</f>
        <v>0.10526315789473684</v>
      </c>
      <c r="N18" s="18">
        <f t="shared" si="4"/>
        <v>44</v>
      </c>
      <c r="O18" s="16">
        <f t="shared" si="5"/>
        <v>0.77192982456140347</v>
      </c>
      <c r="P18" s="32">
        <f t="shared" si="6"/>
        <v>14</v>
      </c>
    </row>
    <row r="19" spans="1:16" s="12" customFormat="1" ht="12">
      <c r="A19" s="35" t="s">
        <v>32</v>
      </c>
      <c r="B19" s="33">
        <v>19</v>
      </c>
      <c r="C19" s="30">
        <v>19</v>
      </c>
      <c r="D19" s="18">
        <v>9</v>
      </c>
      <c r="E19" s="16">
        <f t="shared" si="0"/>
        <v>0.47368421052631576</v>
      </c>
      <c r="F19" s="18">
        <v>4</v>
      </c>
      <c r="G19" s="16">
        <f t="shared" si="0"/>
        <v>0.21052631578947367</v>
      </c>
      <c r="H19" s="18">
        <v>3</v>
      </c>
      <c r="I19" s="16">
        <f t="shared" ref="I19" si="41">H19/$C19</f>
        <v>0.15789473684210525</v>
      </c>
      <c r="J19" s="18">
        <v>3</v>
      </c>
      <c r="K19" s="16">
        <f t="shared" ref="K19" si="42">J19/$C19</f>
        <v>0.15789473684210525</v>
      </c>
      <c r="L19" s="18">
        <v>0</v>
      </c>
      <c r="M19" s="16">
        <f t="shared" ref="M19" si="43">L19/$C19</f>
        <v>0</v>
      </c>
      <c r="N19" s="18">
        <f t="shared" si="4"/>
        <v>16</v>
      </c>
      <c r="O19" s="16">
        <f t="shared" si="5"/>
        <v>0.84210526315789469</v>
      </c>
      <c r="P19" s="32">
        <f t="shared" si="6"/>
        <v>10</v>
      </c>
    </row>
    <row r="20" spans="1:16" s="38" customFormat="1" ht="12">
      <c r="A20" s="29" t="s">
        <v>33</v>
      </c>
      <c r="B20" s="29">
        <f>SUM(B6:B19)</f>
        <v>4010</v>
      </c>
      <c r="C20" s="34">
        <f t="shared" si="16"/>
        <v>4010</v>
      </c>
      <c r="D20" s="29">
        <f>SUM(D6:D19)</f>
        <v>2268</v>
      </c>
      <c r="E20" s="31">
        <f t="shared" si="0"/>
        <v>0.56558603491271819</v>
      </c>
      <c r="F20" s="29">
        <f>SUM(F6:F19)</f>
        <v>742</v>
      </c>
      <c r="G20" s="31">
        <f t="shared" si="0"/>
        <v>0.18503740648379052</v>
      </c>
      <c r="H20" s="29">
        <f>SUM(H6:H19)</f>
        <v>598</v>
      </c>
      <c r="I20" s="31">
        <f t="shared" ref="I20" si="44">H20/$C20</f>
        <v>0.14912718204488778</v>
      </c>
      <c r="J20" s="29">
        <f>SUM(J6:J19)</f>
        <v>216</v>
      </c>
      <c r="K20" s="31">
        <f t="shared" ref="K20" si="45">J20/$C20</f>
        <v>5.3865336658354114E-2</v>
      </c>
      <c r="L20" s="29">
        <f>SUM(L6:L19)</f>
        <v>186</v>
      </c>
      <c r="M20" s="31">
        <f t="shared" ref="M20" si="46">L20/$C20</f>
        <v>4.6384039900249377E-2</v>
      </c>
      <c r="N20" s="20">
        <f>SUM(D20,F20,H20)</f>
        <v>3608</v>
      </c>
      <c r="O20" s="31">
        <f>N20/$C20</f>
        <v>0.89975062344139656</v>
      </c>
      <c r="P20" s="37"/>
    </row>
    <row r="21" spans="1:16" s="12" customFormat="1" ht="12">
      <c r="A21" s="35" t="s">
        <v>19</v>
      </c>
      <c r="B21" s="47">
        <v>610</v>
      </c>
      <c r="C21" s="30">
        <v>610</v>
      </c>
      <c r="D21" s="18">
        <v>467</v>
      </c>
      <c r="E21" s="16">
        <f t="shared" si="0"/>
        <v>0.76557377049180331</v>
      </c>
      <c r="F21" s="18">
        <v>72</v>
      </c>
      <c r="G21" s="16">
        <f t="shared" si="0"/>
        <v>0.11803278688524591</v>
      </c>
      <c r="H21" s="18">
        <v>44</v>
      </c>
      <c r="I21" s="16">
        <f t="shared" ref="I21" si="47">H21/$C21</f>
        <v>7.2131147540983612E-2</v>
      </c>
      <c r="J21" s="48">
        <v>13</v>
      </c>
      <c r="K21" s="16">
        <f t="shared" ref="K21" si="48">J21/$C21</f>
        <v>2.1311475409836064E-2</v>
      </c>
      <c r="L21" s="49">
        <v>14</v>
      </c>
      <c r="M21" s="16">
        <f t="shared" ref="M21" si="49">L21/$C21</f>
        <v>2.2950819672131147E-2</v>
      </c>
      <c r="N21" s="18">
        <f t="shared" si="4"/>
        <v>583</v>
      </c>
      <c r="O21" s="16">
        <f t="shared" ref="O21:O66" si="50">N21/$C21</f>
        <v>0.95573770491803278</v>
      </c>
      <c r="P21" s="32">
        <f>RANK(O21,O$21:O$34,0)</f>
        <v>4</v>
      </c>
    </row>
    <row r="22" spans="1:16" s="12" customFormat="1" ht="12">
      <c r="A22" s="35" t="s">
        <v>20</v>
      </c>
      <c r="B22" s="33">
        <v>706</v>
      </c>
      <c r="C22" s="30">
        <v>706</v>
      </c>
      <c r="D22" s="18">
        <v>581</v>
      </c>
      <c r="E22" s="16">
        <f t="shared" si="0"/>
        <v>0.82294617563739381</v>
      </c>
      <c r="F22" s="18">
        <v>62</v>
      </c>
      <c r="G22" s="16">
        <f t="shared" si="0"/>
        <v>8.7818696883852687E-2</v>
      </c>
      <c r="H22" s="18">
        <v>53</v>
      </c>
      <c r="I22" s="16">
        <f t="shared" ref="I22" si="51">H22/$C22</f>
        <v>7.5070821529745049E-2</v>
      </c>
      <c r="J22" s="18">
        <v>4</v>
      </c>
      <c r="K22" s="16">
        <f t="shared" ref="K22" si="52">J22/$C22</f>
        <v>5.6657223796033997E-3</v>
      </c>
      <c r="L22" s="18">
        <v>6</v>
      </c>
      <c r="M22" s="16">
        <f t="shared" ref="M22" si="53">L22/$C22</f>
        <v>8.4985835694051E-3</v>
      </c>
      <c r="N22" s="18">
        <f t="shared" si="4"/>
        <v>696</v>
      </c>
      <c r="O22" s="16">
        <f t="shared" si="50"/>
        <v>0.98583569405099147</v>
      </c>
      <c r="P22" s="32">
        <f t="shared" ref="P22:P34" si="54">RANK(O22,O$21:O$34,0)</f>
        <v>2</v>
      </c>
    </row>
    <row r="23" spans="1:16" s="12" customFormat="1" ht="12">
      <c r="A23" s="35" t="s">
        <v>21</v>
      </c>
      <c r="B23" s="17">
        <v>555</v>
      </c>
      <c r="C23" s="30">
        <v>555</v>
      </c>
      <c r="D23" s="18">
        <v>367</v>
      </c>
      <c r="E23" s="16">
        <f t="shared" si="0"/>
        <v>0.66126126126126128</v>
      </c>
      <c r="F23" s="18">
        <v>92</v>
      </c>
      <c r="G23" s="16">
        <f t="shared" si="0"/>
        <v>0.16576576576576577</v>
      </c>
      <c r="H23" s="18">
        <v>54</v>
      </c>
      <c r="I23" s="16">
        <f t="shared" ref="I23" si="55">H23/$C23</f>
        <v>9.7297297297297303E-2</v>
      </c>
      <c r="J23" s="48">
        <v>21</v>
      </c>
      <c r="K23" s="16">
        <f t="shared" ref="K23" si="56">J23/$C23</f>
        <v>3.783783783783784E-2</v>
      </c>
      <c r="L23" s="18">
        <v>21</v>
      </c>
      <c r="M23" s="16">
        <f t="shared" ref="M23" si="57">L23/$C23</f>
        <v>3.783783783783784E-2</v>
      </c>
      <c r="N23" s="18">
        <f t="shared" si="4"/>
        <v>513</v>
      </c>
      <c r="O23" s="16">
        <f t="shared" si="50"/>
        <v>0.92432432432432432</v>
      </c>
      <c r="P23" s="32">
        <f t="shared" si="54"/>
        <v>5</v>
      </c>
    </row>
    <row r="24" spans="1:16" s="12" customFormat="1" ht="12">
      <c r="A24" s="35" t="s">
        <v>22</v>
      </c>
      <c r="B24" s="33">
        <v>332</v>
      </c>
      <c r="C24" s="30">
        <f t="shared" si="16"/>
        <v>332</v>
      </c>
      <c r="D24" s="18">
        <v>152</v>
      </c>
      <c r="E24" s="16">
        <f t="shared" si="0"/>
        <v>0.45783132530120479</v>
      </c>
      <c r="F24" s="18">
        <v>71</v>
      </c>
      <c r="G24" s="16">
        <f t="shared" si="0"/>
        <v>0.21385542168674698</v>
      </c>
      <c r="H24" s="18">
        <v>62</v>
      </c>
      <c r="I24" s="16">
        <f t="shared" ref="I24" si="58">H24/$C24</f>
        <v>0.18674698795180722</v>
      </c>
      <c r="J24" s="18">
        <v>13</v>
      </c>
      <c r="K24" s="16">
        <f t="shared" ref="K24" si="59">J24/$C24</f>
        <v>3.9156626506024098E-2</v>
      </c>
      <c r="L24" s="18">
        <v>34</v>
      </c>
      <c r="M24" s="16">
        <f t="shared" ref="M24" si="60">L24/$C24</f>
        <v>0.10240963855421686</v>
      </c>
      <c r="N24" s="18">
        <f t="shared" si="4"/>
        <v>285</v>
      </c>
      <c r="O24" s="16">
        <f t="shared" si="50"/>
        <v>0.85843373493975905</v>
      </c>
      <c r="P24" s="32">
        <f t="shared" si="54"/>
        <v>8</v>
      </c>
    </row>
    <row r="25" spans="1:16" s="12" customFormat="1" ht="12">
      <c r="A25" s="35" t="s">
        <v>23</v>
      </c>
      <c r="B25" s="17">
        <v>362</v>
      </c>
      <c r="C25" s="30">
        <v>362</v>
      </c>
      <c r="D25" s="18">
        <v>151</v>
      </c>
      <c r="E25" s="16">
        <f t="shared" si="0"/>
        <v>0.41712707182320441</v>
      </c>
      <c r="F25" s="18">
        <v>58</v>
      </c>
      <c r="G25" s="16">
        <f t="shared" si="0"/>
        <v>0.16022099447513813</v>
      </c>
      <c r="H25" s="18">
        <v>62</v>
      </c>
      <c r="I25" s="16">
        <f t="shared" ref="I25" si="61">H25/$C25</f>
        <v>0.17127071823204421</v>
      </c>
      <c r="J25" s="42">
        <v>50</v>
      </c>
      <c r="K25" s="16">
        <f t="shared" ref="K25" si="62">J25/$C25</f>
        <v>0.13812154696132597</v>
      </c>
      <c r="L25" s="18">
        <v>41</v>
      </c>
      <c r="M25" s="16">
        <f t="shared" ref="M25" si="63">L25/$C25</f>
        <v>0.1132596685082873</v>
      </c>
      <c r="N25" s="18">
        <f t="shared" si="4"/>
        <v>271</v>
      </c>
      <c r="O25" s="16">
        <f t="shared" si="50"/>
        <v>0.74861878453038677</v>
      </c>
      <c r="P25" s="32">
        <f t="shared" si="54"/>
        <v>13</v>
      </c>
    </row>
    <row r="26" spans="1:16" s="12" customFormat="1" ht="12">
      <c r="A26" s="36" t="s">
        <v>24</v>
      </c>
      <c r="B26" s="17">
        <v>260</v>
      </c>
      <c r="C26" s="30">
        <f t="shared" si="16"/>
        <v>260</v>
      </c>
      <c r="D26" s="18">
        <v>208</v>
      </c>
      <c r="E26" s="16">
        <f t="shared" si="0"/>
        <v>0.8</v>
      </c>
      <c r="F26" s="18">
        <v>40</v>
      </c>
      <c r="G26" s="16">
        <f t="shared" si="0"/>
        <v>0.15384615384615385</v>
      </c>
      <c r="H26" s="18">
        <v>12</v>
      </c>
      <c r="I26" s="16">
        <f t="shared" ref="I26" si="64">H26/$C26</f>
        <v>4.6153846153846156E-2</v>
      </c>
      <c r="J26" s="48">
        <v>0</v>
      </c>
      <c r="K26" s="16">
        <f t="shared" ref="K26" si="65">J26/$C26</f>
        <v>0</v>
      </c>
      <c r="L26" s="18">
        <v>0</v>
      </c>
      <c r="M26" s="16">
        <f t="shared" ref="M26" si="66">L26/$C26</f>
        <v>0</v>
      </c>
      <c r="N26" s="18">
        <f t="shared" si="4"/>
        <v>260</v>
      </c>
      <c r="O26" s="16">
        <f t="shared" si="50"/>
        <v>1</v>
      </c>
      <c r="P26" s="32">
        <f t="shared" si="54"/>
        <v>1</v>
      </c>
    </row>
    <row r="27" spans="1:16" s="12" customFormat="1" ht="12">
      <c r="A27" s="36" t="s">
        <v>25</v>
      </c>
      <c r="B27" s="30">
        <v>267</v>
      </c>
      <c r="C27" s="30">
        <f t="shared" si="16"/>
        <v>267</v>
      </c>
      <c r="D27" s="18">
        <v>100</v>
      </c>
      <c r="E27" s="16">
        <f t="shared" si="0"/>
        <v>0.37453183520599254</v>
      </c>
      <c r="F27" s="18">
        <v>53</v>
      </c>
      <c r="G27" s="16">
        <f t="shared" si="0"/>
        <v>0.19850187265917604</v>
      </c>
      <c r="H27" s="18">
        <v>57</v>
      </c>
      <c r="I27" s="16">
        <f t="shared" ref="I27" si="67">H27/$C27</f>
        <v>0.21348314606741572</v>
      </c>
      <c r="J27" s="18">
        <v>30</v>
      </c>
      <c r="K27" s="16">
        <f t="shared" ref="K27" si="68">J27/$C27</f>
        <v>0.11235955056179775</v>
      </c>
      <c r="L27" s="18">
        <v>27</v>
      </c>
      <c r="M27" s="16">
        <f t="shared" ref="M27" si="69">L27/$C27</f>
        <v>0.10112359550561797</v>
      </c>
      <c r="N27" s="18">
        <f t="shared" si="4"/>
        <v>210</v>
      </c>
      <c r="O27" s="16">
        <f t="shared" si="50"/>
        <v>0.7865168539325843</v>
      </c>
      <c r="P27" s="32">
        <f t="shared" si="54"/>
        <v>11</v>
      </c>
    </row>
    <row r="28" spans="1:16" s="12" customFormat="1" ht="12">
      <c r="A28" s="35" t="s">
        <v>26</v>
      </c>
      <c r="B28" s="17">
        <v>113</v>
      </c>
      <c r="C28" s="30">
        <f t="shared" si="16"/>
        <v>113</v>
      </c>
      <c r="D28" s="18">
        <v>62</v>
      </c>
      <c r="E28" s="16">
        <f t="shared" si="0"/>
        <v>0.54867256637168138</v>
      </c>
      <c r="F28" s="18">
        <v>12</v>
      </c>
      <c r="G28" s="16">
        <f t="shared" si="0"/>
        <v>0.10619469026548672</v>
      </c>
      <c r="H28" s="18">
        <v>21</v>
      </c>
      <c r="I28" s="16">
        <f t="shared" ref="I28" si="70">H28/$C28</f>
        <v>0.18584070796460178</v>
      </c>
      <c r="J28" s="48">
        <v>9</v>
      </c>
      <c r="K28" s="16">
        <f t="shared" ref="K28" si="71">J28/$C28</f>
        <v>7.9646017699115043E-2</v>
      </c>
      <c r="L28" s="18">
        <v>9</v>
      </c>
      <c r="M28" s="16">
        <f t="shared" ref="M28" si="72">L28/$C28</f>
        <v>7.9646017699115043E-2</v>
      </c>
      <c r="N28" s="18">
        <f t="shared" si="4"/>
        <v>95</v>
      </c>
      <c r="O28" s="16">
        <f t="shared" si="50"/>
        <v>0.84070796460176989</v>
      </c>
      <c r="P28" s="32">
        <f t="shared" si="54"/>
        <v>10</v>
      </c>
    </row>
    <row r="29" spans="1:16" s="12" customFormat="1" ht="12">
      <c r="A29" s="35" t="s">
        <v>27</v>
      </c>
      <c r="B29" s="33">
        <v>159</v>
      </c>
      <c r="C29" s="30">
        <f t="shared" si="16"/>
        <v>159</v>
      </c>
      <c r="D29" s="18">
        <v>114</v>
      </c>
      <c r="E29" s="16">
        <f t="shared" si="0"/>
        <v>0.71698113207547165</v>
      </c>
      <c r="F29" s="18">
        <v>24</v>
      </c>
      <c r="G29" s="16">
        <f t="shared" si="0"/>
        <v>0.15094339622641509</v>
      </c>
      <c r="H29" s="18">
        <v>16</v>
      </c>
      <c r="I29" s="16">
        <f t="shared" ref="I29" si="73">H29/$C29</f>
        <v>0.10062893081761007</v>
      </c>
      <c r="J29" s="18">
        <v>5</v>
      </c>
      <c r="K29" s="16">
        <f t="shared" ref="K29" si="74">J29/$C29</f>
        <v>3.1446540880503145E-2</v>
      </c>
      <c r="L29" s="18">
        <v>0</v>
      </c>
      <c r="M29" s="16">
        <f t="shared" ref="M29" si="75">L29/$C29</f>
        <v>0</v>
      </c>
      <c r="N29" s="18">
        <f t="shared" si="4"/>
        <v>154</v>
      </c>
      <c r="O29" s="16">
        <f t="shared" si="50"/>
        <v>0.96855345911949686</v>
      </c>
      <c r="P29" s="32">
        <f t="shared" si="54"/>
        <v>3</v>
      </c>
    </row>
    <row r="30" spans="1:16" s="12" customFormat="1" ht="12">
      <c r="A30" s="35" t="s">
        <v>28</v>
      </c>
      <c r="B30" s="47">
        <f>D30+F30+H30+J30+L30</f>
        <v>94</v>
      </c>
      <c r="C30" s="30">
        <f t="shared" si="16"/>
        <v>94</v>
      </c>
      <c r="D30" s="18">
        <v>36</v>
      </c>
      <c r="E30" s="16">
        <f t="shared" si="0"/>
        <v>0.38297872340425532</v>
      </c>
      <c r="F30" s="18">
        <v>25</v>
      </c>
      <c r="G30" s="16">
        <f t="shared" si="0"/>
        <v>0.26595744680851063</v>
      </c>
      <c r="H30" s="18">
        <v>20</v>
      </c>
      <c r="I30" s="16">
        <f t="shared" ref="I30" si="76">H30/$C30</f>
        <v>0.21276595744680851</v>
      </c>
      <c r="J30" s="48">
        <v>8</v>
      </c>
      <c r="K30" s="16">
        <f t="shared" ref="K30" si="77">J30/$C30</f>
        <v>8.5106382978723402E-2</v>
      </c>
      <c r="L30" s="49">
        <v>5</v>
      </c>
      <c r="M30" s="16">
        <f t="shared" ref="M30" si="78">L30/$C30</f>
        <v>5.3191489361702128E-2</v>
      </c>
      <c r="N30" s="18">
        <f t="shared" si="4"/>
        <v>81</v>
      </c>
      <c r="O30" s="16">
        <f t="shared" si="50"/>
        <v>0.86170212765957444</v>
      </c>
      <c r="P30" s="32">
        <f t="shared" si="54"/>
        <v>7</v>
      </c>
    </row>
    <row r="31" spans="1:16" s="12" customFormat="1" ht="12">
      <c r="A31" s="35" t="s">
        <v>29</v>
      </c>
      <c r="B31" s="17">
        <v>194</v>
      </c>
      <c r="C31" s="30">
        <v>194</v>
      </c>
      <c r="D31" s="18">
        <v>89</v>
      </c>
      <c r="E31" s="16">
        <f t="shared" si="0"/>
        <v>0.45876288659793812</v>
      </c>
      <c r="F31" s="18">
        <v>47</v>
      </c>
      <c r="G31" s="16">
        <f t="shared" si="0"/>
        <v>0.2422680412371134</v>
      </c>
      <c r="H31" s="18">
        <v>32</v>
      </c>
      <c r="I31" s="16">
        <f t="shared" ref="I31" si="79">H31/$C31</f>
        <v>0.16494845360824742</v>
      </c>
      <c r="J31" s="48">
        <v>12</v>
      </c>
      <c r="K31" s="16">
        <f t="shared" ref="K31" si="80">J31/$C31</f>
        <v>6.1855670103092786E-2</v>
      </c>
      <c r="L31" s="18">
        <v>14</v>
      </c>
      <c r="M31" s="16">
        <f t="shared" ref="M31" si="81">L31/$C31</f>
        <v>7.2164948453608241E-2</v>
      </c>
      <c r="N31" s="18">
        <f t="shared" si="4"/>
        <v>168</v>
      </c>
      <c r="O31" s="16">
        <f t="shared" si="50"/>
        <v>0.865979381443299</v>
      </c>
      <c r="P31" s="32">
        <f t="shared" si="54"/>
        <v>6</v>
      </c>
    </row>
    <row r="32" spans="1:16" s="12" customFormat="1" ht="12">
      <c r="A32" s="35" t="s">
        <v>30</v>
      </c>
      <c r="B32" s="17">
        <v>324</v>
      </c>
      <c r="C32" s="30">
        <v>324</v>
      </c>
      <c r="D32" s="18">
        <v>140</v>
      </c>
      <c r="E32" s="16">
        <f t="shared" si="0"/>
        <v>0.43209876543209874</v>
      </c>
      <c r="F32" s="18">
        <v>66</v>
      </c>
      <c r="G32" s="16">
        <f t="shared" si="0"/>
        <v>0.20370370370370369</v>
      </c>
      <c r="H32" s="18">
        <v>43</v>
      </c>
      <c r="I32" s="16">
        <f t="shared" ref="I32" si="82">H32/$C32</f>
        <v>0.13271604938271606</v>
      </c>
      <c r="J32" s="42">
        <v>30</v>
      </c>
      <c r="K32" s="16">
        <f t="shared" ref="K32" si="83">J32/$C32</f>
        <v>9.2592592592592587E-2</v>
      </c>
      <c r="L32" s="18">
        <v>45</v>
      </c>
      <c r="M32" s="16">
        <f t="shared" ref="M32" si="84">L32/$C32</f>
        <v>0.1388888888888889</v>
      </c>
      <c r="N32" s="18">
        <f t="shared" si="4"/>
        <v>249</v>
      </c>
      <c r="O32" s="16">
        <f t="shared" si="50"/>
        <v>0.76851851851851849</v>
      </c>
      <c r="P32" s="32">
        <f t="shared" si="54"/>
        <v>12</v>
      </c>
    </row>
    <row r="33" spans="1:16" s="12" customFormat="1" ht="12">
      <c r="A33" s="35" t="s">
        <v>31</v>
      </c>
      <c r="B33" s="17">
        <v>99</v>
      </c>
      <c r="C33" s="30">
        <f t="shared" si="16"/>
        <v>99</v>
      </c>
      <c r="D33" s="18">
        <v>53</v>
      </c>
      <c r="E33" s="16">
        <f t="shared" si="0"/>
        <v>0.53535353535353536</v>
      </c>
      <c r="F33" s="18">
        <v>18</v>
      </c>
      <c r="G33" s="16">
        <f t="shared" si="0"/>
        <v>0.18181818181818182</v>
      </c>
      <c r="H33" s="18">
        <v>13</v>
      </c>
      <c r="I33" s="16">
        <f t="shared" ref="I33" si="85">H33/$C33</f>
        <v>0.13131313131313133</v>
      </c>
      <c r="J33" s="18">
        <v>9</v>
      </c>
      <c r="K33" s="16">
        <f t="shared" ref="K33" si="86">J33/$C33</f>
        <v>9.0909090909090912E-2</v>
      </c>
      <c r="L33" s="18">
        <v>6</v>
      </c>
      <c r="M33" s="16">
        <f t="shared" ref="M33" si="87">L33/$C33</f>
        <v>6.0606060606060608E-2</v>
      </c>
      <c r="N33" s="18">
        <f t="shared" si="4"/>
        <v>84</v>
      </c>
      <c r="O33" s="16">
        <f t="shared" si="50"/>
        <v>0.84848484848484851</v>
      </c>
      <c r="P33" s="32">
        <f t="shared" si="54"/>
        <v>9</v>
      </c>
    </row>
    <row r="34" spans="1:16" s="12" customFormat="1" ht="12">
      <c r="A34" s="35" t="s">
        <v>32</v>
      </c>
      <c r="B34" s="33">
        <v>22</v>
      </c>
      <c r="C34" s="30">
        <f t="shared" si="16"/>
        <v>22</v>
      </c>
      <c r="D34" s="18">
        <v>12</v>
      </c>
      <c r="E34" s="16">
        <f t="shared" si="0"/>
        <v>0.54545454545454541</v>
      </c>
      <c r="F34" s="18">
        <v>4</v>
      </c>
      <c r="G34" s="16">
        <f t="shared" si="0"/>
        <v>0.18181818181818182</v>
      </c>
      <c r="H34" s="18">
        <v>0</v>
      </c>
      <c r="I34" s="16">
        <f t="shared" ref="I34" si="88">H34/$C34</f>
        <v>0</v>
      </c>
      <c r="J34" s="18">
        <v>5</v>
      </c>
      <c r="K34" s="16">
        <f t="shared" ref="K34" si="89">J34/$C34</f>
        <v>0.22727272727272727</v>
      </c>
      <c r="L34" s="18">
        <v>1</v>
      </c>
      <c r="M34" s="16">
        <f t="shared" ref="M34" si="90">L34/$C34</f>
        <v>4.5454545454545456E-2</v>
      </c>
      <c r="N34" s="18">
        <f t="shared" si="4"/>
        <v>16</v>
      </c>
      <c r="O34" s="16">
        <f t="shared" si="50"/>
        <v>0.72727272727272729</v>
      </c>
      <c r="P34" s="32">
        <f t="shared" si="54"/>
        <v>14</v>
      </c>
    </row>
    <row r="35" spans="1:16" s="38" customFormat="1" ht="12">
      <c r="A35" s="29" t="s">
        <v>34</v>
      </c>
      <c r="B35" s="29">
        <f>SUM(B21:B34)</f>
        <v>4097</v>
      </c>
      <c r="C35" s="34">
        <f t="shared" si="16"/>
        <v>4097</v>
      </c>
      <c r="D35" s="29">
        <f>SUM(D21:D34)</f>
        <v>2532</v>
      </c>
      <c r="E35" s="31">
        <f t="shared" si="0"/>
        <v>0.61801318037588482</v>
      </c>
      <c r="F35" s="29">
        <f>SUM(F21:F34)</f>
        <v>644</v>
      </c>
      <c r="G35" s="31">
        <f t="shared" si="0"/>
        <v>0.15718818647791066</v>
      </c>
      <c r="H35" s="29">
        <f>SUM(H21:H34)</f>
        <v>489</v>
      </c>
      <c r="I35" s="31">
        <f t="shared" ref="I35" si="91">H35/$C35</f>
        <v>0.11935562606785453</v>
      </c>
      <c r="J35" s="29">
        <f>SUM(J21:J34)</f>
        <v>209</v>
      </c>
      <c r="K35" s="31">
        <f t="shared" ref="K35" si="92">J35/$C35</f>
        <v>5.1012936294849889E-2</v>
      </c>
      <c r="L35" s="29">
        <f>SUM(L21:L34)</f>
        <v>223</v>
      </c>
      <c r="M35" s="31">
        <f t="shared" ref="M35" si="93">L35/$C35</f>
        <v>5.4430070783500123E-2</v>
      </c>
      <c r="N35" s="20">
        <f t="shared" si="4"/>
        <v>3665</v>
      </c>
      <c r="O35" s="31">
        <f t="shared" si="50"/>
        <v>0.89455699292165003</v>
      </c>
      <c r="P35" s="37"/>
    </row>
    <row r="36" spans="1:16" s="12" customFormat="1" ht="12">
      <c r="A36" s="35" t="s">
        <v>19</v>
      </c>
      <c r="B36" s="47">
        <v>495</v>
      </c>
      <c r="C36" s="30">
        <f t="shared" si="16"/>
        <v>495</v>
      </c>
      <c r="D36" s="18">
        <v>451</v>
      </c>
      <c r="E36" s="16">
        <f t="shared" si="0"/>
        <v>0.91111111111111109</v>
      </c>
      <c r="F36" s="18">
        <v>23</v>
      </c>
      <c r="G36" s="16">
        <f t="shared" si="0"/>
        <v>4.6464646464646465E-2</v>
      </c>
      <c r="H36" s="18">
        <v>8</v>
      </c>
      <c r="I36" s="16">
        <f t="shared" ref="I36" si="94">H36/$C36</f>
        <v>1.6161616161616162E-2</v>
      </c>
      <c r="J36" s="48">
        <v>9</v>
      </c>
      <c r="K36" s="16">
        <f t="shared" ref="K36" si="95">J36/$C36</f>
        <v>1.8181818181818181E-2</v>
      </c>
      <c r="L36" s="49">
        <v>4</v>
      </c>
      <c r="M36" s="16">
        <f t="shared" ref="M36" si="96">L36/$C36</f>
        <v>8.0808080808080808E-3</v>
      </c>
      <c r="N36" s="18">
        <f t="shared" si="4"/>
        <v>482</v>
      </c>
      <c r="O36" s="16">
        <f t="shared" si="50"/>
        <v>0.97373737373737379</v>
      </c>
      <c r="P36" s="32">
        <f>RANK(O36,O$36:O$49,0)</f>
        <v>6</v>
      </c>
    </row>
    <row r="37" spans="1:16" s="12" customFormat="1" ht="12">
      <c r="A37" s="35" t="s">
        <v>20</v>
      </c>
      <c r="B37" s="33">
        <v>470</v>
      </c>
      <c r="C37" s="30">
        <v>470</v>
      </c>
      <c r="D37" s="18">
        <v>410</v>
      </c>
      <c r="E37" s="16">
        <f t="shared" si="0"/>
        <v>0.87234042553191493</v>
      </c>
      <c r="F37" s="18">
        <v>36</v>
      </c>
      <c r="G37" s="16">
        <f t="shared" si="0"/>
        <v>7.6595744680851063E-2</v>
      </c>
      <c r="H37" s="18">
        <v>19</v>
      </c>
      <c r="I37" s="16">
        <f t="shared" ref="I37" si="97">H37/$C37</f>
        <v>4.042553191489362E-2</v>
      </c>
      <c r="J37" s="18">
        <v>1</v>
      </c>
      <c r="K37" s="16">
        <f t="shared" ref="K37" si="98">J37/$C37</f>
        <v>2.1276595744680851E-3</v>
      </c>
      <c r="L37" s="18">
        <v>4</v>
      </c>
      <c r="M37" s="16">
        <f t="shared" ref="M37" si="99">L37/$C37</f>
        <v>8.5106382978723406E-3</v>
      </c>
      <c r="N37" s="18">
        <f t="shared" si="4"/>
        <v>465</v>
      </c>
      <c r="O37" s="16">
        <f t="shared" si="50"/>
        <v>0.98936170212765961</v>
      </c>
      <c r="P37" s="32">
        <f t="shared" ref="P37:P49" si="100">RANK(O37,O$36:O$49,0)</f>
        <v>3</v>
      </c>
    </row>
    <row r="38" spans="1:16" s="12" customFormat="1" ht="12">
      <c r="A38" s="35" t="s">
        <v>21</v>
      </c>
      <c r="B38" s="17">
        <v>329</v>
      </c>
      <c r="C38" s="30">
        <v>329</v>
      </c>
      <c r="D38" s="18">
        <v>233</v>
      </c>
      <c r="E38" s="16">
        <f t="shared" si="0"/>
        <v>0.70820668693009114</v>
      </c>
      <c r="F38" s="18">
        <v>31</v>
      </c>
      <c r="G38" s="16">
        <f t="shared" si="0"/>
        <v>9.4224924012158054E-2</v>
      </c>
      <c r="H38" s="18">
        <v>23</v>
      </c>
      <c r="I38" s="16">
        <f t="shared" ref="I38" si="101">H38/$C38</f>
        <v>6.9908814589665649E-2</v>
      </c>
      <c r="J38" s="48">
        <v>27</v>
      </c>
      <c r="K38" s="16">
        <f t="shared" ref="K38" si="102">J38/$C38</f>
        <v>8.2066869300911852E-2</v>
      </c>
      <c r="L38" s="18">
        <v>15</v>
      </c>
      <c r="M38" s="16">
        <f t="shared" ref="M38" si="103">L38/$C38</f>
        <v>4.5592705167173252E-2</v>
      </c>
      <c r="N38" s="18">
        <f t="shared" si="4"/>
        <v>287</v>
      </c>
      <c r="O38" s="16">
        <f t="shared" si="50"/>
        <v>0.87234042553191493</v>
      </c>
      <c r="P38" s="32">
        <f t="shared" si="100"/>
        <v>13</v>
      </c>
    </row>
    <row r="39" spans="1:16" s="12" customFormat="1" ht="12">
      <c r="A39" s="35" t="s">
        <v>22</v>
      </c>
      <c r="B39" s="17">
        <v>377</v>
      </c>
      <c r="C39" s="30">
        <f t="shared" si="16"/>
        <v>377</v>
      </c>
      <c r="D39" s="18">
        <v>254</v>
      </c>
      <c r="E39" s="16">
        <f t="shared" si="0"/>
        <v>0.67374005305039786</v>
      </c>
      <c r="F39" s="18">
        <v>57</v>
      </c>
      <c r="G39" s="16">
        <f t="shared" si="0"/>
        <v>0.15119363395225463</v>
      </c>
      <c r="H39" s="18">
        <v>38</v>
      </c>
      <c r="I39" s="16">
        <f t="shared" ref="I39" si="104">H39/$C39</f>
        <v>0.10079575596816977</v>
      </c>
      <c r="J39" s="18">
        <v>16</v>
      </c>
      <c r="K39" s="16">
        <f t="shared" ref="K39" si="105">J39/$C39</f>
        <v>4.2440318302387266E-2</v>
      </c>
      <c r="L39" s="18">
        <v>12</v>
      </c>
      <c r="M39" s="16">
        <f t="shared" ref="M39" si="106">L39/$C39</f>
        <v>3.1830238726790451E-2</v>
      </c>
      <c r="N39" s="18">
        <f t="shared" si="4"/>
        <v>349</v>
      </c>
      <c r="O39" s="16">
        <f t="shared" si="50"/>
        <v>0.92572944297082227</v>
      </c>
      <c r="P39" s="32">
        <f t="shared" si="100"/>
        <v>7</v>
      </c>
    </row>
    <row r="40" spans="1:16" s="12" customFormat="1" ht="12">
      <c r="A40" s="35" t="s">
        <v>23</v>
      </c>
      <c r="B40" s="17">
        <v>295</v>
      </c>
      <c r="C40" s="30">
        <v>295</v>
      </c>
      <c r="D40" s="18">
        <v>226</v>
      </c>
      <c r="E40" s="16">
        <f t="shared" si="0"/>
        <v>0.76610169491525426</v>
      </c>
      <c r="F40" s="18">
        <v>43</v>
      </c>
      <c r="G40" s="16">
        <f t="shared" si="0"/>
        <v>0.14576271186440679</v>
      </c>
      <c r="H40" s="18">
        <v>19</v>
      </c>
      <c r="I40" s="16">
        <f t="shared" ref="I40" si="107">H40/$C40</f>
        <v>6.4406779661016947E-2</v>
      </c>
      <c r="J40" s="42">
        <v>6</v>
      </c>
      <c r="K40" s="16">
        <f t="shared" ref="K40" si="108">J40/$C40</f>
        <v>2.0338983050847456E-2</v>
      </c>
      <c r="L40" s="18">
        <v>1</v>
      </c>
      <c r="M40" s="16">
        <f t="shared" ref="M40" si="109">L40/$C40</f>
        <v>3.3898305084745762E-3</v>
      </c>
      <c r="N40" s="18">
        <f t="shared" si="4"/>
        <v>288</v>
      </c>
      <c r="O40" s="16">
        <f t="shared" si="50"/>
        <v>0.97627118644067801</v>
      </c>
      <c r="P40" s="32">
        <f t="shared" si="100"/>
        <v>4</v>
      </c>
    </row>
    <row r="41" spans="1:16" s="12" customFormat="1" ht="12">
      <c r="A41" s="36" t="s">
        <v>24</v>
      </c>
      <c r="B41" s="17">
        <v>241</v>
      </c>
      <c r="C41" s="30">
        <f t="shared" si="16"/>
        <v>241</v>
      </c>
      <c r="D41" s="18">
        <v>141</v>
      </c>
      <c r="E41" s="16">
        <f t="shared" si="0"/>
        <v>0.58506224066390045</v>
      </c>
      <c r="F41" s="18">
        <v>75</v>
      </c>
      <c r="G41" s="16">
        <f t="shared" si="0"/>
        <v>0.31120331950207469</v>
      </c>
      <c r="H41" s="18">
        <v>24</v>
      </c>
      <c r="I41" s="16">
        <f t="shared" ref="I41" si="110">H41/$C41</f>
        <v>9.9585062240663894E-2</v>
      </c>
      <c r="J41" s="48">
        <v>0</v>
      </c>
      <c r="K41" s="16">
        <f t="shared" ref="K41" si="111">J41/$C41</f>
        <v>0</v>
      </c>
      <c r="L41" s="18">
        <v>1</v>
      </c>
      <c r="M41" s="16">
        <f t="shared" ref="M41" si="112">L41/$C41</f>
        <v>4.1493775933609959E-3</v>
      </c>
      <c r="N41" s="18">
        <f t="shared" si="4"/>
        <v>240</v>
      </c>
      <c r="O41" s="16">
        <f t="shared" si="50"/>
        <v>0.99585062240663902</v>
      </c>
      <c r="P41" s="32">
        <f t="shared" si="100"/>
        <v>1</v>
      </c>
    </row>
    <row r="42" spans="1:16" s="12" customFormat="1" ht="12">
      <c r="A42" s="36" t="s">
        <v>25</v>
      </c>
      <c r="B42" s="30">
        <v>242</v>
      </c>
      <c r="C42" s="30">
        <f t="shared" si="16"/>
        <v>242</v>
      </c>
      <c r="D42" s="18">
        <v>104</v>
      </c>
      <c r="E42" s="16">
        <f t="shared" si="0"/>
        <v>0.42975206611570249</v>
      </c>
      <c r="F42" s="18">
        <v>60</v>
      </c>
      <c r="G42" s="16">
        <f t="shared" si="0"/>
        <v>0.24793388429752067</v>
      </c>
      <c r="H42" s="18">
        <v>39</v>
      </c>
      <c r="I42" s="16">
        <f t="shared" ref="I42" si="113">H42/$C42</f>
        <v>0.16115702479338842</v>
      </c>
      <c r="J42" s="18">
        <v>25</v>
      </c>
      <c r="K42" s="16">
        <f t="shared" ref="K42" si="114">J42/$C42</f>
        <v>0.10330578512396695</v>
      </c>
      <c r="L42" s="18">
        <v>14</v>
      </c>
      <c r="M42" s="16">
        <f t="shared" ref="M42" si="115">L42/$C42</f>
        <v>5.7851239669421489E-2</v>
      </c>
      <c r="N42" s="18">
        <f t="shared" si="4"/>
        <v>203</v>
      </c>
      <c r="O42" s="16">
        <f t="shared" si="50"/>
        <v>0.83884297520661155</v>
      </c>
      <c r="P42" s="32">
        <f t="shared" si="100"/>
        <v>14</v>
      </c>
    </row>
    <row r="43" spans="1:16" s="12" customFormat="1" ht="12">
      <c r="A43" s="35" t="s">
        <v>26</v>
      </c>
      <c r="B43" s="17">
        <v>126</v>
      </c>
      <c r="C43" s="30">
        <v>126</v>
      </c>
      <c r="D43" s="18">
        <v>76</v>
      </c>
      <c r="E43" s="16">
        <f t="shared" si="0"/>
        <v>0.60317460317460314</v>
      </c>
      <c r="F43" s="18">
        <v>21</v>
      </c>
      <c r="G43" s="16">
        <f t="shared" si="0"/>
        <v>0.16666666666666666</v>
      </c>
      <c r="H43" s="18">
        <v>15</v>
      </c>
      <c r="I43" s="16">
        <f t="shared" ref="I43" si="116">H43/$C43</f>
        <v>0.11904761904761904</v>
      </c>
      <c r="J43" s="48">
        <v>9</v>
      </c>
      <c r="K43" s="16">
        <f t="shared" ref="K43" si="117">J43/$C43</f>
        <v>7.1428571428571425E-2</v>
      </c>
      <c r="L43" s="18">
        <v>5</v>
      </c>
      <c r="M43" s="16">
        <f t="shared" ref="M43" si="118">L43/$C43</f>
        <v>3.968253968253968E-2</v>
      </c>
      <c r="N43" s="18">
        <f t="shared" si="4"/>
        <v>112</v>
      </c>
      <c r="O43" s="16">
        <f t="shared" si="50"/>
        <v>0.88888888888888884</v>
      </c>
      <c r="P43" s="32">
        <f t="shared" si="100"/>
        <v>11</v>
      </c>
    </row>
    <row r="44" spans="1:16" s="12" customFormat="1" ht="12">
      <c r="A44" s="35" t="s">
        <v>27</v>
      </c>
      <c r="B44" s="33">
        <v>149</v>
      </c>
      <c r="C44" s="30">
        <v>149</v>
      </c>
      <c r="D44" s="18">
        <v>123</v>
      </c>
      <c r="E44" s="16">
        <f t="shared" si="0"/>
        <v>0.82550335570469802</v>
      </c>
      <c r="F44" s="18">
        <v>18</v>
      </c>
      <c r="G44" s="16">
        <f t="shared" si="0"/>
        <v>0.12080536912751678</v>
      </c>
      <c r="H44" s="18">
        <v>7</v>
      </c>
      <c r="I44" s="16">
        <f t="shared" ref="I44" si="119">H44/$C44</f>
        <v>4.6979865771812082E-2</v>
      </c>
      <c r="J44" s="18">
        <v>0</v>
      </c>
      <c r="K44" s="16">
        <f t="shared" ref="K44" si="120">J44/$C44</f>
        <v>0</v>
      </c>
      <c r="L44" s="18">
        <v>1</v>
      </c>
      <c r="M44" s="16">
        <f t="shared" ref="M44" si="121">L44/$C44</f>
        <v>6.7114093959731542E-3</v>
      </c>
      <c r="N44" s="18">
        <f t="shared" si="4"/>
        <v>148</v>
      </c>
      <c r="O44" s="16">
        <f t="shared" si="50"/>
        <v>0.99328859060402686</v>
      </c>
      <c r="P44" s="32">
        <f t="shared" si="100"/>
        <v>2</v>
      </c>
    </row>
    <row r="45" spans="1:16" s="12" customFormat="1" ht="12">
      <c r="A45" s="35" t="s">
        <v>28</v>
      </c>
      <c r="B45" s="47">
        <v>75</v>
      </c>
      <c r="C45" s="30">
        <v>75</v>
      </c>
      <c r="D45" s="18">
        <v>44</v>
      </c>
      <c r="E45" s="16">
        <f t="shared" si="0"/>
        <v>0.58666666666666667</v>
      </c>
      <c r="F45" s="18">
        <v>13</v>
      </c>
      <c r="G45" s="16">
        <f t="shared" si="0"/>
        <v>0.17333333333333334</v>
      </c>
      <c r="H45" s="18">
        <v>11</v>
      </c>
      <c r="I45" s="16">
        <f t="shared" ref="I45" si="122">H45/$C45</f>
        <v>0.14666666666666667</v>
      </c>
      <c r="J45" s="48">
        <v>7</v>
      </c>
      <c r="K45" s="16">
        <f t="shared" ref="K45" si="123">J45/$C45</f>
        <v>9.3333333333333338E-2</v>
      </c>
      <c r="L45" s="49">
        <v>0</v>
      </c>
      <c r="M45" s="16">
        <f t="shared" ref="M45" si="124">L45/$C45</f>
        <v>0</v>
      </c>
      <c r="N45" s="18">
        <f t="shared" si="4"/>
        <v>68</v>
      </c>
      <c r="O45" s="16">
        <f t="shared" si="50"/>
        <v>0.90666666666666662</v>
      </c>
      <c r="P45" s="32">
        <f t="shared" si="100"/>
        <v>9</v>
      </c>
    </row>
    <row r="46" spans="1:16" s="12" customFormat="1" ht="12">
      <c r="A46" s="35" t="s">
        <v>29</v>
      </c>
      <c r="B46" s="17">
        <v>131</v>
      </c>
      <c r="C46" s="30">
        <v>131</v>
      </c>
      <c r="D46" s="18">
        <v>84</v>
      </c>
      <c r="E46" s="16">
        <f t="shared" si="0"/>
        <v>0.64122137404580148</v>
      </c>
      <c r="F46" s="18">
        <v>19</v>
      </c>
      <c r="G46" s="16">
        <f t="shared" si="0"/>
        <v>0.14503816793893129</v>
      </c>
      <c r="H46" s="18">
        <v>17</v>
      </c>
      <c r="I46" s="16">
        <f t="shared" ref="I46" si="125">H46/$C46</f>
        <v>0.12977099236641221</v>
      </c>
      <c r="J46" s="48">
        <v>5</v>
      </c>
      <c r="K46" s="16">
        <f t="shared" ref="K46" si="126">J46/$C46</f>
        <v>3.8167938931297711E-2</v>
      </c>
      <c r="L46" s="18">
        <v>6</v>
      </c>
      <c r="M46" s="16">
        <f t="shared" ref="M46" si="127">L46/$C46</f>
        <v>4.5801526717557252E-2</v>
      </c>
      <c r="N46" s="18">
        <f t="shared" si="4"/>
        <v>120</v>
      </c>
      <c r="O46" s="16">
        <f t="shared" si="50"/>
        <v>0.91603053435114501</v>
      </c>
      <c r="P46" s="32">
        <f t="shared" si="100"/>
        <v>8</v>
      </c>
    </row>
    <row r="47" spans="1:16" s="12" customFormat="1" ht="12">
      <c r="A47" s="35" t="s">
        <v>30</v>
      </c>
      <c r="B47" s="17">
        <v>311</v>
      </c>
      <c r="C47" s="30">
        <v>311</v>
      </c>
      <c r="D47" s="18">
        <v>210</v>
      </c>
      <c r="E47" s="16">
        <f t="shared" si="0"/>
        <v>0.67524115755627012</v>
      </c>
      <c r="F47" s="18">
        <v>36</v>
      </c>
      <c r="G47" s="16">
        <f t="shared" si="0"/>
        <v>0.1157556270096463</v>
      </c>
      <c r="H47" s="18">
        <v>32</v>
      </c>
      <c r="I47" s="16">
        <f t="shared" ref="I47" si="128">H47/$C47</f>
        <v>0.10289389067524116</v>
      </c>
      <c r="J47" s="42">
        <v>16</v>
      </c>
      <c r="K47" s="16">
        <f t="shared" ref="K47" si="129">J47/$C47</f>
        <v>5.1446945337620578E-2</v>
      </c>
      <c r="L47" s="18">
        <v>17</v>
      </c>
      <c r="M47" s="16">
        <f t="shared" ref="M47" si="130">L47/$C47</f>
        <v>5.4662379421221867E-2</v>
      </c>
      <c r="N47" s="18">
        <f t="shared" si="4"/>
        <v>278</v>
      </c>
      <c r="O47" s="16">
        <f t="shared" si="50"/>
        <v>0.89389067524115751</v>
      </c>
      <c r="P47" s="32">
        <f t="shared" si="100"/>
        <v>10</v>
      </c>
    </row>
    <row r="48" spans="1:16" s="12" customFormat="1" ht="12">
      <c r="A48" s="35" t="s">
        <v>31</v>
      </c>
      <c r="B48" s="17">
        <v>85</v>
      </c>
      <c r="C48" s="30">
        <v>85</v>
      </c>
      <c r="D48" s="18">
        <v>58</v>
      </c>
      <c r="E48" s="16">
        <f t="shared" si="0"/>
        <v>0.68235294117647061</v>
      </c>
      <c r="F48" s="18">
        <v>9</v>
      </c>
      <c r="G48" s="16">
        <f t="shared" si="0"/>
        <v>0.10588235294117647</v>
      </c>
      <c r="H48" s="18">
        <v>8</v>
      </c>
      <c r="I48" s="16">
        <f t="shared" ref="I48" si="131">H48/$C48</f>
        <v>9.4117647058823528E-2</v>
      </c>
      <c r="J48" s="18">
        <v>5</v>
      </c>
      <c r="K48" s="16">
        <f t="shared" ref="K48" si="132">J48/$C48</f>
        <v>5.8823529411764705E-2</v>
      </c>
      <c r="L48" s="18">
        <v>5</v>
      </c>
      <c r="M48" s="16">
        <f t="shared" ref="M48" si="133">L48/$C48</f>
        <v>5.8823529411764705E-2</v>
      </c>
      <c r="N48" s="18">
        <f t="shared" si="4"/>
        <v>75</v>
      </c>
      <c r="O48" s="16">
        <f t="shared" si="50"/>
        <v>0.88235294117647056</v>
      </c>
      <c r="P48" s="32">
        <f t="shared" si="100"/>
        <v>12</v>
      </c>
    </row>
    <row r="49" spans="1:16" s="12" customFormat="1" ht="12">
      <c r="A49" s="35" t="s">
        <v>32</v>
      </c>
      <c r="B49" s="33">
        <v>39</v>
      </c>
      <c r="C49" s="30">
        <v>39</v>
      </c>
      <c r="D49" s="18">
        <v>19</v>
      </c>
      <c r="E49" s="16">
        <f t="shared" si="0"/>
        <v>0.48717948717948717</v>
      </c>
      <c r="F49" s="18">
        <v>7</v>
      </c>
      <c r="G49" s="16">
        <f t="shared" si="0"/>
        <v>0.17948717948717949</v>
      </c>
      <c r="H49" s="18">
        <v>12</v>
      </c>
      <c r="I49" s="16">
        <f t="shared" ref="I49" si="134">H49/$C49</f>
        <v>0.30769230769230771</v>
      </c>
      <c r="J49" s="18">
        <v>1</v>
      </c>
      <c r="K49" s="16">
        <f t="shared" ref="K49" si="135">J49/$C49</f>
        <v>2.564102564102564E-2</v>
      </c>
      <c r="L49" s="18">
        <v>0</v>
      </c>
      <c r="M49" s="16">
        <f t="shared" ref="M49" si="136">L49/$C49</f>
        <v>0</v>
      </c>
      <c r="N49" s="18">
        <f t="shared" si="4"/>
        <v>38</v>
      </c>
      <c r="O49" s="16">
        <f t="shared" si="50"/>
        <v>0.97435897435897434</v>
      </c>
      <c r="P49" s="32">
        <f t="shared" si="100"/>
        <v>5</v>
      </c>
    </row>
    <row r="50" spans="1:16" s="46" customFormat="1">
      <c r="A50" s="29" t="s">
        <v>35</v>
      </c>
      <c r="B50" s="29">
        <f>SUM(B36:B49)</f>
        <v>3365</v>
      </c>
      <c r="C50" s="34">
        <f t="shared" si="16"/>
        <v>3365</v>
      </c>
      <c r="D50" s="29">
        <f>SUM(D36:D49)</f>
        <v>2433</v>
      </c>
      <c r="E50" s="31">
        <f t="shared" si="0"/>
        <v>0.72303120356612183</v>
      </c>
      <c r="F50" s="29">
        <f>SUM(F36:F49)</f>
        <v>448</v>
      </c>
      <c r="G50" s="31">
        <f t="shared" si="0"/>
        <v>0.13313521545319465</v>
      </c>
      <c r="H50" s="29">
        <f>SUM(H36:H49)</f>
        <v>272</v>
      </c>
      <c r="I50" s="31">
        <f t="shared" ref="I50" si="137">H50/$C50</f>
        <v>8.0832095096582471E-2</v>
      </c>
      <c r="J50" s="29">
        <f>SUM(J36:J49)</f>
        <v>127</v>
      </c>
      <c r="K50" s="31">
        <f t="shared" ref="K50" si="138">J50/$C50</f>
        <v>3.7741456166419017E-2</v>
      </c>
      <c r="L50" s="29">
        <f>SUM(L36:L49)</f>
        <v>85</v>
      </c>
      <c r="M50" s="31">
        <f t="shared" ref="M50" si="139">L50/$C50</f>
        <v>2.5260029717682021E-2</v>
      </c>
      <c r="N50" s="20">
        <f t="shared" si="4"/>
        <v>3153</v>
      </c>
      <c r="O50" s="31">
        <f t="shared" si="50"/>
        <v>0.93699851411589896</v>
      </c>
      <c r="P50" s="37"/>
    </row>
    <row r="51" spans="1:16" s="12" customFormat="1" ht="12">
      <c r="A51" s="35" t="s">
        <v>19</v>
      </c>
      <c r="B51" s="47">
        <v>515</v>
      </c>
      <c r="C51" s="30">
        <v>515</v>
      </c>
      <c r="D51" s="18">
        <v>300</v>
      </c>
      <c r="E51" s="16">
        <f t="shared" si="0"/>
        <v>0.58252427184466016</v>
      </c>
      <c r="F51" s="18">
        <v>94</v>
      </c>
      <c r="G51" s="16">
        <f t="shared" si="0"/>
        <v>0.18252427184466019</v>
      </c>
      <c r="H51" s="18">
        <v>90</v>
      </c>
      <c r="I51" s="16">
        <f t="shared" ref="I51" si="140">H51/$C51</f>
        <v>0.17475728155339806</v>
      </c>
      <c r="J51" s="48">
        <v>11</v>
      </c>
      <c r="K51" s="16">
        <f t="shared" ref="K51" si="141">J51/$C51</f>
        <v>2.1359223300970873E-2</v>
      </c>
      <c r="L51" s="49">
        <v>20</v>
      </c>
      <c r="M51" s="16">
        <f t="shared" ref="M51" si="142">L51/$C51</f>
        <v>3.8834951456310676E-2</v>
      </c>
      <c r="N51" s="18">
        <f t="shared" si="4"/>
        <v>484</v>
      </c>
      <c r="O51" s="16">
        <f t="shared" si="50"/>
        <v>0.9398058252427185</v>
      </c>
      <c r="P51" s="32">
        <f>RANK(O51,O$51:O$64,0)</f>
        <v>4</v>
      </c>
    </row>
    <row r="52" spans="1:16" s="12" customFormat="1" ht="12">
      <c r="A52" s="35" t="s">
        <v>20</v>
      </c>
      <c r="B52" s="33">
        <v>434</v>
      </c>
      <c r="C52" s="30">
        <v>434</v>
      </c>
      <c r="D52" s="18">
        <v>301</v>
      </c>
      <c r="E52" s="16">
        <f t="shared" si="0"/>
        <v>0.69354838709677424</v>
      </c>
      <c r="F52" s="18">
        <v>53</v>
      </c>
      <c r="G52" s="16">
        <f t="shared" si="0"/>
        <v>0.12211981566820276</v>
      </c>
      <c r="H52" s="18">
        <v>71</v>
      </c>
      <c r="I52" s="16">
        <f t="shared" ref="I52" si="143">H52/$C52</f>
        <v>0.16359447004608296</v>
      </c>
      <c r="J52" s="18">
        <v>7</v>
      </c>
      <c r="K52" s="16">
        <f t="shared" ref="K52" si="144">J52/$C52</f>
        <v>1.6129032258064516E-2</v>
      </c>
      <c r="L52" s="18">
        <v>2</v>
      </c>
      <c r="M52" s="16">
        <f t="shared" ref="M52" si="145">L52/$C52</f>
        <v>4.608294930875576E-3</v>
      </c>
      <c r="N52" s="18">
        <f t="shared" si="4"/>
        <v>425</v>
      </c>
      <c r="O52" s="16">
        <f t="shared" si="50"/>
        <v>0.97926267281105994</v>
      </c>
      <c r="P52" s="32">
        <f t="shared" ref="P52:P64" si="146">RANK(O52,O$51:O$64,0)</f>
        <v>3</v>
      </c>
    </row>
    <row r="53" spans="1:16" s="12" customFormat="1" ht="12">
      <c r="A53" s="35" t="s">
        <v>21</v>
      </c>
      <c r="B53" s="17">
        <v>235</v>
      </c>
      <c r="C53" s="30">
        <v>235</v>
      </c>
      <c r="D53" s="18">
        <v>110</v>
      </c>
      <c r="E53" s="16">
        <f t="shared" si="0"/>
        <v>0.46808510638297873</v>
      </c>
      <c r="F53" s="18">
        <v>54</v>
      </c>
      <c r="G53" s="16">
        <f t="shared" si="0"/>
        <v>0.22978723404255319</v>
      </c>
      <c r="H53" s="18">
        <v>45</v>
      </c>
      <c r="I53" s="16">
        <f t="shared" ref="I53" si="147">H53/$C53</f>
        <v>0.19148936170212766</v>
      </c>
      <c r="J53" s="48">
        <v>14</v>
      </c>
      <c r="K53" s="16">
        <f t="shared" ref="K53" si="148">J53/$C53</f>
        <v>5.9574468085106386E-2</v>
      </c>
      <c r="L53" s="18">
        <v>12</v>
      </c>
      <c r="M53" s="16">
        <f t="shared" ref="M53" si="149">L53/$C53</f>
        <v>5.106382978723404E-2</v>
      </c>
      <c r="N53" s="18">
        <f t="shared" si="4"/>
        <v>209</v>
      </c>
      <c r="O53" s="16">
        <f t="shared" si="50"/>
        <v>0.88936170212765953</v>
      </c>
      <c r="P53" s="32">
        <f t="shared" si="146"/>
        <v>6</v>
      </c>
    </row>
    <row r="54" spans="1:16" s="12" customFormat="1" ht="12">
      <c r="A54" s="35" t="s">
        <v>22</v>
      </c>
      <c r="B54" s="17">
        <v>276</v>
      </c>
      <c r="C54" s="30">
        <v>276</v>
      </c>
      <c r="D54" s="18">
        <v>97</v>
      </c>
      <c r="E54" s="16">
        <f t="shared" si="0"/>
        <v>0.35144927536231885</v>
      </c>
      <c r="F54" s="18">
        <v>53</v>
      </c>
      <c r="G54" s="16">
        <f t="shared" si="0"/>
        <v>0.19202898550724637</v>
      </c>
      <c r="H54" s="18">
        <v>79</v>
      </c>
      <c r="I54" s="16">
        <f t="shared" ref="I54" si="150">H54/$C54</f>
        <v>0.28623188405797101</v>
      </c>
      <c r="J54" s="18">
        <v>29</v>
      </c>
      <c r="K54" s="16">
        <f t="shared" ref="K54" si="151">J54/$C54</f>
        <v>0.10507246376811594</v>
      </c>
      <c r="L54" s="18">
        <v>18</v>
      </c>
      <c r="M54" s="16">
        <f t="shared" ref="M54" si="152">L54/$C54</f>
        <v>6.5217391304347824E-2</v>
      </c>
      <c r="N54" s="18">
        <f t="shared" si="4"/>
        <v>229</v>
      </c>
      <c r="O54" s="16">
        <f t="shared" si="50"/>
        <v>0.82971014492753625</v>
      </c>
      <c r="P54" s="32">
        <f t="shared" si="146"/>
        <v>8</v>
      </c>
    </row>
    <row r="55" spans="1:16" s="12" customFormat="1" ht="12">
      <c r="A55" s="35" t="s">
        <v>23</v>
      </c>
      <c r="B55" s="17">
        <v>213</v>
      </c>
      <c r="C55" s="30">
        <v>213</v>
      </c>
      <c r="D55" s="18">
        <v>74</v>
      </c>
      <c r="E55" s="16">
        <f t="shared" si="0"/>
        <v>0.34741784037558687</v>
      </c>
      <c r="F55" s="18">
        <v>31</v>
      </c>
      <c r="G55" s="16">
        <f t="shared" si="0"/>
        <v>0.14553990610328638</v>
      </c>
      <c r="H55" s="18">
        <v>64</v>
      </c>
      <c r="I55" s="16">
        <f t="shared" ref="I55" si="153">H55/$C55</f>
        <v>0.30046948356807512</v>
      </c>
      <c r="J55" s="42">
        <v>19</v>
      </c>
      <c r="K55" s="16">
        <f t="shared" ref="K55" si="154">J55/$C55</f>
        <v>8.9201877934272297E-2</v>
      </c>
      <c r="L55" s="18">
        <v>25</v>
      </c>
      <c r="M55" s="16">
        <f t="shared" ref="M55" si="155">L55/$C55</f>
        <v>0.11737089201877934</v>
      </c>
      <c r="N55" s="18">
        <f t="shared" si="4"/>
        <v>169</v>
      </c>
      <c r="O55" s="16">
        <f t="shared" si="50"/>
        <v>0.79342723004694837</v>
      </c>
      <c r="P55" s="32">
        <f t="shared" si="146"/>
        <v>10</v>
      </c>
    </row>
    <row r="56" spans="1:16" s="12" customFormat="1" ht="12">
      <c r="A56" s="36" t="s">
        <v>24</v>
      </c>
      <c r="B56" s="17">
        <v>175</v>
      </c>
      <c r="C56" s="30">
        <v>175</v>
      </c>
      <c r="D56" s="18">
        <v>135</v>
      </c>
      <c r="E56" s="16">
        <f t="shared" si="0"/>
        <v>0.77142857142857146</v>
      </c>
      <c r="F56" s="18">
        <v>30</v>
      </c>
      <c r="G56" s="16">
        <f t="shared" si="0"/>
        <v>0.17142857142857143</v>
      </c>
      <c r="H56" s="18">
        <v>10</v>
      </c>
      <c r="I56" s="16">
        <f t="shared" ref="I56" si="156">H56/$C56</f>
        <v>5.7142857142857141E-2</v>
      </c>
      <c r="J56" s="48">
        <v>0</v>
      </c>
      <c r="K56" s="16">
        <f t="shared" ref="K56" si="157">J56/$C56</f>
        <v>0</v>
      </c>
      <c r="L56" s="18">
        <v>0</v>
      </c>
      <c r="M56" s="16">
        <f t="shared" ref="M56" si="158">L56/$C56</f>
        <v>0</v>
      </c>
      <c r="N56" s="18">
        <f t="shared" si="4"/>
        <v>175</v>
      </c>
      <c r="O56" s="16">
        <f t="shared" si="50"/>
        <v>1</v>
      </c>
      <c r="P56" s="32">
        <f t="shared" si="146"/>
        <v>1</v>
      </c>
    </row>
    <row r="57" spans="1:16" s="12" customFormat="1" ht="12">
      <c r="A57" s="36" t="s">
        <v>25</v>
      </c>
      <c r="B57" s="30">
        <v>200</v>
      </c>
      <c r="C57" s="30">
        <v>200</v>
      </c>
      <c r="D57" s="18">
        <v>69</v>
      </c>
      <c r="E57" s="16">
        <f t="shared" si="0"/>
        <v>0.34499999999999997</v>
      </c>
      <c r="F57" s="18">
        <v>28</v>
      </c>
      <c r="G57" s="16">
        <f t="shared" si="0"/>
        <v>0.14000000000000001</v>
      </c>
      <c r="H57" s="18">
        <v>46</v>
      </c>
      <c r="I57" s="16">
        <f t="shared" ref="I57" si="159">H57/$C57</f>
        <v>0.23</v>
      </c>
      <c r="J57" s="18">
        <v>26</v>
      </c>
      <c r="K57" s="16">
        <f t="shared" ref="K57" si="160">J57/$C57</f>
        <v>0.13</v>
      </c>
      <c r="L57" s="18">
        <v>31</v>
      </c>
      <c r="M57" s="16">
        <f t="shared" ref="M57" si="161">L57/$C57</f>
        <v>0.155</v>
      </c>
      <c r="N57" s="18">
        <f t="shared" si="4"/>
        <v>143</v>
      </c>
      <c r="O57" s="16">
        <f t="shared" si="50"/>
        <v>0.71499999999999997</v>
      </c>
      <c r="P57" s="32">
        <f t="shared" si="146"/>
        <v>13</v>
      </c>
    </row>
    <row r="58" spans="1:16" s="12" customFormat="1" ht="12">
      <c r="A58" s="35" t="s">
        <v>26</v>
      </c>
      <c r="B58" s="17">
        <v>90</v>
      </c>
      <c r="C58" s="30">
        <v>90</v>
      </c>
      <c r="D58" s="18">
        <v>30</v>
      </c>
      <c r="E58" s="16">
        <f t="shared" si="0"/>
        <v>0.33333333333333331</v>
      </c>
      <c r="F58" s="18">
        <v>14</v>
      </c>
      <c r="G58" s="16">
        <f t="shared" si="0"/>
        <v>0.15555555555555556</v>
      </c>
      <c r="H58" s="18">
        <v>27</v>
      </c>
      <c r="I58" s="16">
        <f t="shared" ref="I58" si="162">H58/$C58</f>
        <v>0.3</v>
      </c>
      <c r="J58" s="48">
        <v>2</v>
      </c>
      <c r="K58" s="16">
        <f t="shared" ref="K58" si="163">J58/$C58</f>
        <v>2.2222222222222223E-2</v>
      </c>
      <c r="L58" s="18">
        <v>17</v>
      </c>
      <c r="M58" s="16">
        <f t="shared" ref="M58" si="164">L58/$C58</f>
        <v>0.18888888888888888</v>
      </c>
      <c r="N58" s="18">
        <f t="shared" si="4"/>
        <v>71</v>
      </c>
      <c r="O58" s="16">
        <f t="shared" si="50"/>
        <v>0.78888888888888886</v>
      </c>
      <c r="P58" s="32">
        <f t="shared" si="146"/>
        <v>11</v>
      </c>
    </row>
    <row r="59" spans="1:16" s="12" customFormat="1" ht="12">
      <c r="A59" s="35" t="s">
        <v>27</v>
      </c>
      <c r="B59" s="33">
        <v>95</v>
      </c>
      <c r="C59" s="30">
        <v>95</v>
      </c>
      <c r="D59" s="18">
        <v>69</v>
      </c>
      <c r="E59" s="16">
        <f t="shared" si="0"/>
        <v>0.72631578947368425</v>
      </c>
      <c r="F59" s="18">
        <v>16</v>
      </c>
      <c r="G59" s="16">
        <f t="shared" si="0"/>
        <v>0.16842105263157894</v>
      </c>
      <c r="H59" s="18">
        <v>9</v>
      </c>
      <c r="I59" s="16">
        <f t="shared" ref="I59" si="165">H59/$C59</f>
        <v>9.4736842105263161E-2</v>
      </c>
      <c r="J59" s="18">
        <v>1</v>
      </c>
      <c r="K59" s="16">
        <f t="shared" ref="K59" si="166">J59/$C59</f>
        <v>1.0526315789473684E-2</v>
      </c>
      <c r="L59" s="18">
        <v>0</v>
      </c>
      <c r="M59" s="16">
        <f t="shared" ref="M59" si="167">L59/$C59</f>
        <v>0</v>
      </c>
      <c r="N59" s="18">
        <f t="shared" si="4"/>
        <v>94</v>
      </c>
      <c r="O59" s="16">
        <f t="shared" si="50"/>
        <v>0.98947368421052628</v>
      </c>
      <c r="P59" s="32">
        <f t="shared" si="146"/>
        <v>2</v>
      </c>
    </row>
    <row r="60" spans="1:16" s="12" customFormat="1" ht="12">
      <c r="A60" s="35" t="s">
        <v>28</v>
      </c>
      <c r="B60" s="47">
        <f>D60+F60+H60+J60+L60</f>
        <v>41</v>
      </c>
      <c r="C60" s="30">
        <v>41</v>
      </c>
      <c r="D60" s="18">
        <v>9</v>
      </c>
      <c r="E60" s="16">
        <f t="shared" si="0"/>
        <v>0.21951219512195122</v>
      </c>
      <c r="F60" s="18">
        <v>8</v>
      </c>
      <c r="G60" s="16">
        <f t="shared" si="0"/>
        <v>0.1951219512195122</v>
      </c>
      <c r="H60" s="18">
        <v>13</v>
      </c>
      <c r="I60" s="16">
        <f t="shared" ref="I60" si="168">H60/$C60</f>
        <v>0.31707317073170732</v>
      </c>
      <c r="J60" s="48">
        <v>5</v>
      </c>
      <c r="K60" s="16">
        <f t="shared" ref="K60" si="169">J60/$C60</f>
        <v>0.12195121951219512</v>
      </c>
      <c r="L60" s="49">
        <v>6</v>
      </c>
      <c r="M60" s="16">
        <f t="shared" ref="M60" si="170">L60/$C60</f>
        <v>0.14634146341463414</v>
      </c>
      <c r="N60" s="18">
        <f t="shared" si="4"/>
        <v>30</v>
      </c>
      <c r="O60" s="16">
        <f t="shared" si="50"/>
        <v>0.73170731707317072</v>
      </c>
      <c r="P60" s="32">
        <f t="shared" si="146"/>
        <v>12</v>
      </c>
    </row>
    <row r="61" spans="1:16" s="12" customFormat="1" ht="12">
      <c r="A61" s="35" t="s">
        <v>29</v>
      </c>
      <c r="B61" s="17">
        <v>95</v>
      </c>
      <c r="C61" s="30">
        <v>95</v>
      </c>
      <c r="D61" s="18">
        <v>45</v>
      </c>
      <c r="E61" s="16">
        <f t="shared" si="0"/>
        <v>0.47368421052631576</v>
      </c>
      <c r="F61" s="18">
        <v>17</v>
      </c>
      <c r="G61" s="16">
        <f t="shared" si="0"/>
        <v>0.17894736842105263</v>
      </c>
      <c r="H61" s="18">
        <v>23</v>
      </c>
      <c r="I61" s="16">
        <f t="shared" ref="I61" si="171">H61/$C61</f>
        <v>0.24210526315789474</v>
      </c>
      <c r="J61" s="48">
        <v>4</v>
      </c>
      <c r="K61" s="16">
        <f t="shared" ref="K61" si="172">J61/$C61</f>
        <v>4.2105263157894736E-2</v>
      </c>
      <c r="L61" s="18">
        <v>6</v>
      </c>
      <c r="M61" s="16">
        <f t="shared" ref="M61" si="173">L61/$C61</f>
        <v>6.3157894736842107E-2</v>
      </c>
      <c r="N61" s="18">
        <f t="shared" si="4"/>
        <v>85</v>
      </c>
      <c r="O61" s="16">
        <f t="shared" si="50"/>
        <v>0.89473684210526316</v>
      </c>
      <c r="P61" s="32">
        <f t="shared" si="146"/>
        <v>5</v>
      </c>
    </row>
    <row r="62" spans="1:16" s="12" customFormat="1" ht="12">
      <c r="A62" s="35" t="s">
        <v>30</v>
      </c>
      <c r="B62" s="17">
        <v>209</v>
      </c>
      <c r="C62" s="30">
        <v>209</v>
      </c>
      <c r="D62" s="18">
        <v>117</v>
      </c>
      <c r="E62" s="16">
        <f t="shared" si="0"/>
        <v>0.55980861244019142</v>
      </c>
      <c r="F62" s="18">
        <v>32</v>
      </c>
      <c r="G62" s="16">
        <f t="shared" si="0"/>
        <v>0.15311004784688995</v>
      </c>
      <c r="H62" s="18">
        <v>31</v>
      </c>
      <c r="I62" s="16">
        <f t="shared" ref="I62" si="174">H62/$C62</f>
        <v>0.14832535885167464</v>
      </c>
      <c r="J62" s="42">
        <v>17</v>
      </c>
      <c r="K62" s="16">
        <f t="shared" ref="K62" si="175">J62/$C62</f>
        <v>8.1339712918660281E-2</v>
      </c>
      <c r="L62" s="18">
        <v>12</v>
      </c>
      <c r="M62" s="16">
        <f t="shared" ref="M62" si="176">L62/$C62</f>
        <v>5.7416267942583733E-2</v>
      </c>
      <c r="N62" s="18">
        <f t="shared" si="4"/>
        <v>180</v>
      </c>
      <c r="O62" s="16">
        <f t="shared" si="50"/>
        <v>0.86124401913875603</v>
      </c>
      <c r="P62" s="32">
        <f t="shared" si="146"/>
        <v>7</v>
      </c>
    </row>
    <row r="63" spans="1:16" s="12" customFormat="1" ht="12">
      <c r="A63" s="35" t="s">
        <v>31</v>
      </c>
      <c r="B63" s="17">
        <v>115</v>
      </c>
      <c r="C63" s="30">
        <v>115</v>
      </c>
      <c r="D63" s="18">
        <v>20</v>
      </c>
      <c r="E63" s="16">
        <f t="shared" si="0"/>
        <v>0.17391304347826086</v>
      </c>
      <c r="F63" s="18">
        <v>16</v>
      </c>
      <c r="G63" s="16">
        <f t="shared" si="0"/>
        <v>0.1391304347826087</v>
      </c>
      <c r="H63" s="18">
        <v>13</v>
      </c>
      <c r="I63" s="16">
        <f t="shared" ref="I63" si="177">H63/$C63</f>
        <v>0.11304347826086956</v>
      </c>
      <c r="J63" s="18">
        <v>10</v>
      </c>
      <c r="K63" s="16">
        <f t="shared" ref="K63" si="178">J63/$C63</f>
        <v>8.6956521739130432E-2</v>
      </c>
      <c r="L63" s="18">
        <v>56</v>
      </c>
      <c r="M63" s="16">
        <f t="shared" ref="M63" si="179">L63/$C63</f>
        <v>0.48695652173913045</v>
      </c>
      <c r="N63" s="18">
        <f t="shared" si="4"/>
        <v>49</v>
      </c>
      <c r="O63" s="16">
        <f t="shared" si="50"/>
        <v>0.42608695652173911</v>
      </c>
      <c r="P63" s="32">
        <f t="shared" si="146"/>
        <v>14</v>
      </c>
    </row>
    <row r="64" spans="1:16" s="12" customFormat="1" ht="12">
      <c r="A64" s="35" t="s">
        <v>32</v>
      </c>
      <c r="B64" s="33">
        <v>56</v>
      </c>
      <c r="C64" s="30">
        <v>56</v>
      </c>
      <c r="D64" s="18">
        <v>28</v>
      </c>
      <c r="E64" s="16">
        <f t="shared" si="0"/>
        <v>0.5</v>
      </c>
      <c r="F64" s="18">
        <v>9</v>
      </c>
      <c r="G64" s="16">
        <f t="shared" si="0"/>
        <v>0.16071428571428573</v>
      </c>
      <c r="H64" s="18">
        <v>8</v>
      </c>
      <c r="I64" s="16">
        <f t="shared" ref="I64" si="180">H64/$C64</f>
        <v>0.14285714285714285</v>
      </c>
      <c r="J64" s="18">
        <v>10</v>
      </c>
      <c r="K64" s="16">
        <f t="shared" ref="K64" si="181">J64/$C64</f>
        <v>0.17857142857142858</v>
      </c>
      <c r="L64" s="18">
        <v>1</v>
      </c>
      <c r="M64" s="16">
        <f t="shared" ref="M64" si="182">L64/$C64</f>
        <v>1.7857142857142856E-2</v>
      </c>
      <c r="N64" s="18">
        <f t="shared" si="4"/>
        <v>45</v>
      </c>
      <c r="O64" s="16">
        <f t="shared" si="50"/>
        <v>0.8035714285714286</v>
      </c>
      <c r="P64" s="32">
        <f t="shared" si="146"/>
        <v>9</v>
      </c>
    </row>
    <row r="65" spans="1:18" s="46" customFormat="1">
      <c r="A65" s="29" t="s">
        <v>36</v>
      </c>
      <c r="B65" s="29">
        <f>SUM(B51:B64)</f>
        <v>2749</v>
      </c>
      <c r="C65" s="34">
        <f>SUM(D65,F65,H65,J65,L65)</f>
        <v>2749</v>
      </c>
      <c r="D65" s="29">
        <f>SUM(D51:D64)</f>
        <v>1404</v>
      </c>
      <c r="E65" s="31">
        <f t="shared" si="0"/>
        <v>0.51073117497271736</v>
      </c>
      <c r="F65" s="29">
        <f>SUM(F51:F64)</f>
        <v>455</v>
      </c>
      <c r="G65" s="31">
        <f t="shared" si="0"/>
        <v>0.16551473263004729</v>
      </c>
      <c r="H65" s="29">
        <f>SUM(H51:H64)</f>
        <v>529</v>
      </c>
      <c r="I65" s="31">
        <f t="shared" ref="I65" si="183">H65/$C65</f>
        <v>0.19243361222262642</v>
      </c>
      <c r="J65" s="29">
        <f>SUM(J51:J64)</f>
        <v>155</v>
      </c>
      <c r="K65" s="31">
        <f t="shared" ref="K65" si="184">J65/$C65</f>
        <v>5.6384139687158968E-2</v>
      </c>
      <c r="L65" s="29">
        <f>SUM(L51:L64)</f>
        <v>206</v>
      </c>
      <c r="M65" s="31">
        <f t="shared" ref="M65" si="185">L65/$C65</f>
        <v>7.4936340487449987E-2</v>
      </c>
      <c r="N65" s="20">
        <f t="shared" si="4"/>
        <v>2388</v>
      </c>
      <c r="O65" s="31">
        <f t="shared" si="50"/>
        <v>0.86867951982539104</v>
      </c>
      <c r="P65" s="37"/>
    </row>
    <row r="66" spans="1:18" s="46" customFormat="1" ht="13.5" customHeight="1">
      <c r="A66" s="20" t="s">
        <v>1</v>
      </c>
      <c r="B66" s="29">
        <f>B20+B35+B50+B65</f>
        <v>14221</v>
      </c>
      <c r="C66" s="29">
        <f t="shared" ref="C66:N66" si="186">C20+C35+C50+C65</f>
        <v>14221</v>
      </c>
      <c r="D66" s="29">
        <f t="shared" si="186"/>
        <v>8637</v>
      </c>
      <c r="E66" s="31">
        <f t="shared" si="0"/>
        <v>0.60734125588917798</v>
      </c>
      <c r="F66" s="29">
        <f t="shared" si="186"/>
        <v>2289</v>
      </c>
      <c r="G66" s="31">
        <f t="shared" si="0"/>
        <v>0.16095914492651711</v>
      </c>
      <c r="H66" s="29">
        <f t="shared" si="186"/>
        <v>1888</v>
      </c>
      <c r="I66" s="31">
        <f t="shared" ref="I66" si="187">H66/$C66</f>
        <v>0.13276140918360171</v>
      </c>
      <c r="J66" s="29">
        <f t="shared" si="186"/>
        <v>707</v>
      </c>
      <c r="K66" s="31">
        <f t="shared" ref="K66" si="188">J66/$C66</f>
        <v>4.9715209900850856E-2</v>
      </c>
      <c r="L66" s="29">
        <f t="shared" si="186"/>
        <v>700</v>
      </c>
      <c r="M66" s="31">
        <f t="shared" ref="M66" si="189">L66/$C66</f>
        <v>4.9222980099852334E-2</v>
      </c>
      <c r="N66" s="29">
        <f t="shared" si="186"/>
        <v>12814</v>
      </c>
      <c r="O66" s="31">
        <f t="shared" si="50"/>
        <v>0.90106180999929686</v>
      </c>
      <c r="P66" s="20"/>
    </row>
    <row r="67" spans="1:18">
      <c r="A67" s="21"/>
      <c r="B67" s="21"/>
      <c r="C67" s="22"/>
      <c r="D67" s="21"/>
      <c r="E67" s="23"/>
      <c r="F67" s="21"/>
      <c r="G67" s="23"/>
      <c r="H67" s="21"/>
      <c r="I67" s="23"/>
      <c r="J67" s="23"/>
      <c r="K67" s="23"/>
      <c r="L67" s="21"/>
      <c r="M67" s="23"/>
      <c r="N67" s="21"/>
      <c r="O67" s="24"/>
      <c r="P67" s="21"/>
      <c r="Q67" s="13"/>
      <c r="R67" s="10"/>
    </row>
    <row r="68" spans="1:18" ht="14.25">
      <c r="D68" s="15" t="s">
        <v>64</v>
      </c>
    </row>
    <row r="70" spans="1:18" ht="12.75" customHeight="1">
      <c r="A70" s="65" t="s">
        <v>37</v>
      </c>
      <c r="B70" s="67" t="s">
        <v>14</v>
      </c>
      <c r="C70" s="67" t="s">
        <v>15</v>
      </c>
      <c r="D70" s="60" t="s">
        <v>4</v>
      </c>
      <c r="E70" s="61"/>
      <c r="F70" s="60" t="s">
        <v>5</v>
      </c>
      <c r="G70" s="61"/>
      <c r="H70" s="60" t="s">
        <v>0</v>
      </c>
      <c r="I70" s="61"/>
      <c r="J70" s="60" t="s">
        <v>12</v>
      </c>
      <c r="K70" s="61"/>
      <c r="L70" s="60" t="s">
        <v>13</v>
      </c>
      <c r="M70" s="61"/>
      <c r="N70" s="62" t="s">
        <v>6</v>
      </c>
      <c r="O70" s="63"/>
      <c r="P70" s="64"/>
    </row>
    <row r="71" spans="1:18">
      <c r="A71" s="66"/>
      <c r="B71" s="68"/>
      <c r="C71" s="68"/>
      <c r="D71" s="18" t="s">
        <v>17</v>
      </c>
      <c r="E71" s="18" t="s">
        <v>3</v>
      </c>
      <c r="F71" s="18" t="s">
        <v>17</v>
      </c>
      <c r="G71" s="18" t="s">
        <v>3</v>
      </c>
      <c r="H71" s="18" t="s">
        <v>17</v>
      </c>
      <c r="I71" s="18" t="s">
        <v>3</v>
      </c>
      <c r="J71" s="18" t="s">
        <v>17</v>
      </c>
      <c r="K71" s="18" t="s">
        <v>3</v>
      </c>
      <c r="L71" s="18" t="s">
        <v>17</v>
      </c>
      <c r="M71" s="18" t="s">
        <v>3</v>
      </c>
      <c r="N71" s="18" t="s">
        <v>2</v>
      </c>
      <c r="O71" s="19" t="s">
        <v>3</v>
      </c>
      <c r="P71" s="18" t="s">
        <v>7</v>
      </c>
    </row>
    <row r="72" spans="1:18" s="12" customFormat="1" ht="12">
      <c r="A72" s="35" t="s">
        <v>19</v>
      </c>
      <c r="B72" s="47">
        <v>518</v>
      </c>
      <c r="C72" s="30">
        <v>518</v>
      </c>
      <c r="D72" s="18">
        <v>336</v>
      </c>
      <c r="E72" s="16">
        <f t="shared" ref="E72:M132" si="190">D72/$C72</f>
        <v>0.64864864864864868</v>
      </c>
      <c r="F72" s="18">
        <v>105</v>
      </c>
      <c r="G72" s="16">
        <f t="shared" si="190"/>
        <v>0.20270270270270271</v>
      </c>
      <c r="H72" s="18">
        <v>63</v>
      </c>
      <c r="I72" s="16">
        <f t="shared" si="190"/>
        <v>0.12162162162162163</v>
      </c>
      <c r="J72" s="48">
        <v>12</v>
      </c>
      <c r="K72" s="16">
        <f t="shared" si="190"/>
        <v>2.3166023166023165E-2</v>
      </c>
      <c r="L72" s="18">
        <v>2</v>
      </c>
      <c r="M72" s="16">
        <f t="shared" si="190"/>
        <v>3.8610038610038611E-3</v>
      </c>
      <c r="N72" s="18">
        <f>SUM(D72,F72,H72)</f>
        <v>504</v>
      </c>
      <c r="O72" s="16">
        <f>N72/$C72</f>
        <v>0.97297297297297303</v>
      </c>
      <c r="P72" s="32">
        <f>RANK(O72,O$72:O$85,0)</f>
        <v>6</v>
      </c>
    </row>
    <row r="73" spans="1:18" s="12" customFormat="1" ht="12">
      <c r="A73" s="35" t="s">
        <v>20</v>
      </c>
      <c r="B73" s="33">
        <v>490</v>
      </c>
      <c r="C73" s="30">
        <v>490</v>
      </c>
      <c r="D73" s="18">
        <v>366</v>
      </c>
      <c r="E73" s="16">
        <f t="shared" si="190"/>
        <v>0.74693877551020404</v>
      </c>
      <c r="F73" s="18">
        <v>75</v>
      </c>
      <c r="G73" s="16">
        <f t="shared" si="190"/>
        <v>0.15306122448979592</v>
      </c>
      <c r="H73" s="18">
        <v>31</v>
      </c>
      <c r="I73" s="16">
        <f t="shared" si="190"/>
        <v>6.3265306122448975E-2</v>
      </c>
      <c r="J73" s="18">
        <v>10</v>
      </c>
      <c r="K73" s="16">
        <f t="shared" si="190"/>
        <v>2.0408163265306121E-2</v>
      </c>
      <c r="L73" s="18">
        <v>8</v>
      </c>
      <c r="M73" s="16">
        <f t="shared" si="190"/>
        <v>1.6326530612244899E-2</v>
      </c>
      <c r="N73" s="18">
        <f t="shared" ref="N73:N85" si="191">SUM(D73,F73,H73)</f>
        <v>472</v>
      </c>
      <c r="O73" s="16">
        <f t="shared" ref="O73:O85" si="192">N73/$C73</f>
        <v>0.96326530612244898</v>
      </c>
      <c r="P73" s="32">
        <f t="shared" ref="P73:P85" si="193">RANK(O73,O$72:O$85,0)</f>
        <v>7</v>
      </c>
    </row>
    <row r="74" spans="1:18" s="12" customFormat="1" ht="12">
      <c r="A74" s="35" t="s">
        <v>21</v>
      </c>
      <c r="B74" s="17">
        <v>583</v>
      </c>
      <c r="C74" s="30">
        <v>583</v>
      </c>
      <c r="D74" s="18">
        <v>363</v>
      </c>
      <c r="E74" s="16">
        <f t="shared" si="190"/>
        <v>0.62264150943396224</v>
      </c>
      <c r="F74" s="18">
        <v>135</v>
      </c>
      <c r="G74" s="16">
        <f t="shared" si="190"/>
        <v>0.23156089193825044</v>
      </c>
      <c r="H74" s="18">
        <v>49</v>
      </c>
      <c r="I74" s="16">
        <f t="shared" si="190"/>
        <v>8.4048027444253853E-2</v>
      </c>
      <c r="J74" s="48">
        <v>23</v>
      </c>
      <c r="K74" s="16">
        <f t="shared" si="190"/>
        <v>3.9451114922813037E-2</v>
      </c>
      <c r="L74" s="18">
        <v>13</v>
      </c>
      <c r="M74" s="16">
        <f t="shared" si="190"/>
        <v>2.2298456260720412E-2</v>
      </c>
      <c r="N74" s="18">
        <f t="shared" si="191"/>
        <v>547</v>
      </c>
      <c r="O74" s="16">
        <f t="shared" si="192"/>
        <v>0.93825042881646659</v>
      </c>
      <c r="P74" s="32">
        <f t="shared" si="193"/>
        <v>9</v>
      </c>
    </row>
    <row r="75" spans="1:18" s="12" customFormat="1" ht="12">
      <c r="A75" s="35" t="s">
        <v>22</v>
      </c>
      <c r="B75" s="17">
        <v>300</v>
      </c>
      <c r="C75" s="30">
        <v>300</v>
      </c>
      <c r="D75" s="18">
        <v>197</v>
      </c>
      <c r="E75" s="16">
        <f t="shared" si="190"/>
        <v>0.65666666666666662</v>
      </c>
      <c r="F75" s="18">
        <v>72</v>
      </c>
      <c r="G75" s="16">
        <f t="shared" si="190"/>
        <v>0.24</v>
      </c>
      <c r="H75" s="18">
        <v>26</v>
      </c>
      <c r="I75" s="16">
        <f t="shared" si="190"/>
        <v>8.666666666666667E-2</v>
      </c>
      <c r="J75" s="18">
        <v>5</v>
      </c>
      <c r="K75" s="16">
        <f t="shared" si="190"/>
        <v>1.6666666666666666E-2</v>
      </c>
      <c r="L75" s="18"/>
      <c r="M75" s="16">
        <f t="shared" si="190"/>
        <v>0</v>
      </c>
      <c r="N75" s="18">
        <f t="shared" si="191"/>
        <v>295</v>
      </c>
      <c r="O75" s="16">
        <f t="shared" si="192"/>
        <v>0.98333333333333328</v>
      </c>
      <c r="P75" s="32">
        <f t="shared" si="193"/>
        <v>4</v>
      </c>
    </row>
    <row r="76" spans="1:18" s="12" customFormat="1" ht="12">
      <c r="A76" s="35" t="s">
        <v>23</v>
      </c>
      <c r="B76" s="17">
        <v>384</v>
      </c>
      <c r="C76" s="30">
        <v>384</v>
      </c>
      <c r="D76" s="18">
        <v>169</v>
      </c>
      <c r="E76" s="16">
        <f t="shared" si="190"/>
        <v>0.44010416666666669</v>
      </c>
      <c r="F76" s="18">
        <v>122</v>
      </c>
      <c r="G76" s="16">
        <f t="shared" si="190"/>
        <v>0.31770833333333331</v>
      </c>
      <c r="H76" s="18">
        <v>69</v>
      </c>
      <c r="I76" s="16">
        <f t="shared" si="190"/>
        <v>0.1796875</v>
      </c>
      <c r="J76" s="42">
        <v>23</v>
      </c>
      <c r="K76" s="16">
        <f t="shared" si="190"/>
        <v>5.9895833333333336E-2</v>
      </c>
      <c r="L76" s="18">
        <v>1</v>
      </c>
      <c r="M76" s="16">
        <f t="shared" si="190"/>
        <v>2.6041666666666665E-3</v>
      </c>
      <c r="N76" s="18">
        <f t="shared" si="191"/>
        <v>360</v>
      </c>
      <c r="O76" s="16">
        <f t="shared" si="192"/>
        <v>0.9375</v>
      </c>
      <c r="P76" s="32">
        <f t="shared" si="193"/>
        <v>10</v>
      </c>
    </row>
    <row r="77" spans="1:18" s="12" customFormat="1" ht="12">
      <c r="A77" s="36" t="s">
        <v>24</v>
      </c>
      <c r="B77" s="17">
        <v>305</v>
      </c>
      <c r="C77" s="30">
        <v>305</v>
      </c>
      <c r="D77" s="18">
        <v>154</v>
      </c>
      <c r="E77" s="16">
        <f t="shared" si="190"/>
        <v>0.5049180327868853</v>
      </c>
      <c r="F77" s="18">
        <v>134</v>
      </c>
      <c r="G77" s="16">
        <f t="shared" si="190"/>
        <v>0.43934426229508194</v>
      </c>
      <c r="H77" s="18">
        <v>17</v>
      </c>
      <c r="I77" s="16">
        <f t="shared" si="190"/>
        <v>5.5737704918032788E-2</v>
      </c>
      <c r="J77" s="48">
        <v>0</v>
      </c>
      <c r="K77" s="16">
        <f t="shared" si="190"/>
        <v>0</v>
      </c>
      <c r="L77" s="18">
        <v>0</v>
      </c>
      <c r="M77" s="16">
        <f t="shared" si="190"/>
        <v>0</v>
      </c>
      <c r="N77" s="18">
        <f t="shared" si="191"/>
        <v>305</v>
      </c>
      <c r="O77" s="16">
        <f t="shared" si="192"/>
        <v>1</v>
      </c>
      <c r="P77" s="32">
        <f t="shared" si="193"/>
        <v>1</v>
      </c>
    </row>
    <row r="78" spans="1:18" s="12" customFormat="1" ht="12">
      <c r="A78" s="36" t="s">
        <v>25</v>
      </c>
      <c r="B78" s="17">
        <v>288</v>
      </c>
      <c r="C78" s="30">
        <v>288</v>
      </c>
      <c r="D78" s="18">
        <v>173</v>
      </c>
      <c r="E78" s="16">
        <f t="shared" si="190"/>
        <v>0.60069444444444442</v>
      </c>
      <c r="F78" s="18">
        <v>75</v>
      </c>
      <c r="G78" s="16">
        <f t="shared" si="190"/>
        <v>0.26041666666666669</v>
      </c>
      <c r="H78" s="18">
        <v>29</v>
      </c>
      <c r="I78" s="16">
        <f t="shared" si="190"/>
        <v>0.10069444444444445</v>
      </c>
      <c r="J78" s="18">
        <v>11</v>
      </c>
      <c r="K78" s="16">
        <f t="shared" si="190"/>
        <v>3.8194444444444448E-2</v>
      </c>
      <c r="L78" s="18"/>
      <c r="M78" s="16">
        <f t="shared" ref="M78:M132" si="194">L78/$C78</f>
        <v>0</v>
      </c>
      <c r="N78" s="18">
        <f t="shared" si="191"/>
        <v>277</v>
      </c>
      <c r="O78" s="16">
        <f t="shared" si="192"/>
        <v>0.96180555555555558</v>
      </c>
      <c r="P78" s="32">
        <f t="shared" si="193"/>
        <v>8</v>
      </c>
    </row>
    <row r="79" spans="1:18" s="12" customFormat="1" ht="12">
      <c r="A79" s="35" t="s">
        <v>26</v>
      </c>
      <c r="B79" s="17">
        <v>165</v>
      </c>
      <c r="C79" s="30">
        <v>165</v>
      </c>
      <c r="D79" s="18">
        <v>83</v>
      </c>
      <c r="E79" s="16">
        <f t="shared" si="190"/>
        <v>0.50303030303030305</v>
      </c>
      <c r="F79" s="18">
        <v>34</v>
      </c>
      <c r="G79" s="16">
        <f t="shared" si="190"/>
        <v>0.20606060606060606</v>
      </c>
      <c r="H79" s="18">
        <v>28</v>
      </c>
      <c r="I79" s="16">
        <f t="shared" si="190"/>
        <v>0.16969696969696971</v>
      </c>
      <c r="J79" s="48">
        <v>18</v>
      </c>
      <c r="K79" s="16">
        <f t="shared" si="190"/>
        <v>0.10909090909090909</v>
      </c>
      <c r="L79" s="18">
        <v>2</v>
      </c>
      <c r="M79" s="16">
        <f t="shared" si="194"/>
        <v>1.2121212121212121E-2</v>
      </c>
      <c r="N79" s="18">
        <f t="shared" si="191"/>
        <v>145</v>
      </c>
      <c r="O79" s="16">
        <f t="shared" si="192"/>
        <v>0.87878787878787878</v>
      </c>
      <c r="P79" s="32">
        <f t="shared" si="193"/>
        <v>12</v>
      </c>
    </row>
    <row r="80" spans="1:18" s="12" customFormat="1" ht="12">
      <c r="A80" s="35" t="s">
        <v>27</v>
      </c>
      <c r="B80" s="33">
        <v>181</v>
      </c>
      <c r="C80" s="30">
        <v>181</v>
      </c>
      <c r="D80" s="18">
        <v>130</v>
      </c>
      <c r="E80" s="16">
        <f t="shared" si="190"/>
        <v>0.71823204419889508</v>
      </c>
      <c r="F80" s="18">
        <v>35</v>
      </c>
      <c r="G80" s="16">
        <f t="shared" si="190"/>
        <v>0.19337016574585636</v>
      </c>
      <c r="H80" s="18">
        <v>14</v>
      </c>
      <c r="I80" s="16">
        <f t="shared" si="190"/>
        <v>7.7348066298342538E-2</v>
      </c>
      <c r="J80" s="18">
        <v>2</v>
      </c>
      <c r="K80" s="16">
        <f t="shared" si="190"/>
        <v>1.1049723756906077E-2</v>
      </c>
      <c r="L80" s="18">
        <v>0</v>
      </c>
      <c r="M80" s="16">
        <f t="shared" si="194"/>
        <v>0</v>
      </c>
      <c r="N80" s="18">
        <f t="shared" si="191"/>
        <v>179</v>
      </c>
      <c r="O80" s="16">
        <f t="shared" si="192"/>
        <v>0.98895027624309395</v>
      </c>
      <c r="P80" s="32">
        <f t="shared" si="193"/>
        <v>3</v>
      </c>
    </row>
    <row r="81" spans="1:16" s="12" customFormat="1" ht="12">
      <c r="A81" s="35" t="s">
        <v>28</v>
      </c>
      <c r="B81" s="47">
        <v>96</v>
      </c>
      <c r="C81" s="30">
        <v>94</v>
      </c>
      <c r="D81" s="18">
        <v>54</v>
      </c>
      <c r="E81" s="16">
        <f t="shared" si="190"/>
        <v>0.57446808510638303</v>
      </c>
      <c r="F81" s="18">
        <v>21</v>
      </c>
      <c r="G81" s="16">
        <f t="shared" si="190"/>
        <v>0.22340425531914893</v>
      </c>
      <c r="H81" s="18">
        <v>18</v>
      </c>
      <c r="I81" s="16">
        <f t="shared" si="190"/>
        <v>0.19148936170212766</v>
      </c>
      <c r="J81" s="48">
        <v>3</v>
      </c>
      <c r="K81" s="16">
        <f t="shared" si="190"/>
        <v>3.1914893617021274E-2</v>
      </c>
      <c r="L81" s="18">
        <v>0</v>
      </c>
      <c r="M81" s="16">
        <f t="shared" si="194"/>
        <v>0</v>
      </c>
      <c r="N81" s="18">
        <f t="shared" si="191"/>
        <v>93</v>
      </c>
      <c r="O81" s="16">
        <f t="shared" si="192"/>
        <v>0.98936170212765961</v>
      </c>
      <c r="P81" s="32">
        <f t="shared" si="193"/>
        <v>2</v>
      </c>
    </row>
    <row r="82" spans="1:16" s="12" customFormat="1" ht="12">
      <c r="A82" s="35" t="s">
        <v>29</v>
      </c>
      <c r="B82" s="17">
        <v>236</v>
      </c>
      <c r="C82" s="30">
        <v>236</v>
      </c>
      <c r="D82" s="18">
        <v>73</v>
      </c>
      <c r="E82" s="16">
        <f t="shared" si="190"/>
        <v>0.30932203389830509</v>
      </c>
      <c r="F82" s="18">
        <v>61</v>
      </c>
      <c r="G82" s="16">
        <f t="shared" si="190"/>
        <v>0.25847457627118642</v>
      </c>
      <c r="H82" s="18">
        <v>59</v>
      </c>
      <c r="I82" s="16">
        <f t="shared" si="190"/>
        <v>0.25</v>
      </c>
      <c r="J82" s="48">
        <v>34</v>
      </c>
      <c r="K82" s="16">
        <f t="shared" si="190"/>
        <v>0.1440677966101695</v>
      </c>
      <c r="L82" s="18">
        <v>9</v>
      </c>
      <c r="M82" s="16">
        <f t="shared" si="194"/>
        <v>3.8135593220338986E-2</v>
      </c>
      <c r="N82" s="18">
        <f t="shared" si="191"/>
        <v>193</v>
      </c>
      <c r="O82" s="16">
        <f t="shared" si="192"/>
        <v>0.81779661016949157</v>
      </c>
      <c r="P82" s="32">
        <f t="shared" si="193"/>
        <v>13</v>
      </c>
    </row>
    <row r="83" spans="1:16" s="12" customFormat="1" ht="12">
      <c r="A83" s="35" t="s">
        <v>30</v>
      </c>
      <c r="B83" s="17">
        <v>388</v>
      </c>
      <c r="C83" s="30">
        <v>388</v>
      </c>
      <c r="D83" s="18">
        <v>268</v>
      </c>
      <c r="E83" s="16">
        <f t="shared" si="190"/>
        <v>0.69072164948453607</v>
      </c>
      <c r="F83" s="18">
        <v>89</v>
      </c>
      <c r="G83" s="16">
        <f t="shared" si="190"/>
        <v>0.22938144329896906</v>
      </c>
      <c r="H83" s="18">
        <v>22</v>
      </c>
      <c r="I83" s="16">
        <f t="shared" si="190"/>
        <v>5.6701030927835051E-2</v>
      </c>
      <c r="J83" s="42">
        <v>9</v>
      </c>
      <c r="K83" s="16">
        <f t="shared" si="190"/>
        <v>2.3195876288659795E-2</v>
      </c>
      <c r="L83" s="18">
        <v>0</v>
      </c>
      <c r="M83" s="16">
        <f t="shared" si="194"/>
        <v>0</v>
      </c>
      <c r="N83" s="18">
        <f t="shared" si="191"/>
        <v>379</v>
      </c>
      <c r="O83" s="16">
        <f t="shared" si="192"/>
        <v>0.97680412371134018</v>
      </c>
      <c r="P83" s="32">
        <f t="shared" si="193"/>
        <v>5</v>
      </c>
    </row>
    <row r="84" spans="1:16" s="12" customFormat="1" ht="12">
      <c r="A84" s="35" t="s">
        <v>31</v>
      </c>
      <c r="B84" s="17">
        <v>57</v>
      </c>
      <c r="C84" s="30">
        <v>57</v>
      </c>
      <c r="D84" s="18">
        <v>26</v>
      </c>
      <c r="E84" s="16">
        <f t="shared" si="190"/>
        <v>0.45614035087719296</v>
      </c>
      <c r="F84" s="18">
        <v>14</v>
      </c>
      <c r="G84" s="16">
        <f t="shared" si="190"/>
        <v>0.24561403508771928</v>
      </c>
      <c r="H84" s="18">
        <v>6</v>
      </c>
      <c r="I84" s="16">
        <f t="shared" si="190"/>
        <v>0.10526315789473684</v>
      </c>
      <c r="J84" s="18">
        <v>10</v>
      </c>
      <c r="K84" s="16">
        <f t="shared" si="190"/>
        <v>0.17543859649122806</v>
      </c>
      <c r="L84" s="18">
        <v>1</v>
      </c>
      <c r="M84" s="16">
        <f t="shared" si="194"/>
        <v>1.7543859649122806E-2</v>
      </c>
      <c r="N84" s="18">
        <f t="shared" si="191"/>
        <v>46</v>
      </c>
      <c r="O84" s="16">
        <f t="shared" si="192"/>
        <v>0.80701754385964908</v>
      </c>
      <c r="P84" s="32">
        <f t="shared" si="193"/>
        <v>14</v>
      </c>
    </row>
    <row r="85" spans="1:16" s="12" customFormat="1" ht="12">
      <c r="A85" s="35" t="s">
        <v>32</v>
      </c>
      <c r="B85" s="33">
        <v>19</v>
      </c>
      <c r="C85" s="30">
        <v>19</v>
      </c>
      <c r="D85" s="18">
        <v>10</v>
      </c>
      <c r="E85" s="16">
        <f t="shared" si="190"/>
        <v>0.52631578947368418</v>
      </c>
      <c r="F85" s="18">
        <v>1</v>
      </c>
      <c r="G85" s="16">
        <f t="shared" si="190"/>
        <v>5.2631578947368418E-2</v>
      </c>
      <c r="H85" s="18">
        <v>6</v>
      </c>
      <c r="I85" s="16">
        <f t="shared" si="190"/>
        <v>0.31578947368421051</v>
      </c>
      <c r="J85" s="18">
        <v>2</v>
      </c>
      <c r="K85" s="16">
        <f t="shared" si="190"/>
        <v>0.10526315789473684</v>
      </c>
      <c r="L85" s="18">
        <v>0</v>
      </c>
      <c r="M85" s="16">
        <f t="shared" si="194"/>
        <v>0</v>
      </c>
      <c r="N85" s="18">
        <f t="shared" si="191"/>
        <v>17</v>
      </c>
      <c r="O85" s="16">
        <f t="shared" si="192"/>
        <v>0.89473684210526316</v>
      </c>
      <c r="P85" s="32">
        <f t="shared" si="193"/>
        <v>11</v>
      </c>
    </row>
    <row r="86" spans="1:16" s="46" customFormat="1">
      <c r="A86" s="29" t="s">
        <v>33</v>
      </c>
      <c r="B86" s="29">
        <f>SUM(B72:B85)</f>
        <v>4010</v>
      </c>
      <c r="C86" s="34">
        <f t="shared" ref="C86" si="195">SUM(D86,F86,H86,J86,L86)</f>
        <v>4010</v>
      </c>
      <c r="D86" s="29">
        <f>SUM(D72:D85)</f>
        <v>2402</v>
      </c>
      <c r="E86" s="31">
        <f t="shared" si="190"/>
        <v>0.59900249376558601</v>
      </c>
      <c r="F86" s="29">
        <f>SUM(F72:F85)</f>
        <v>973</v>
      </c>
      <c r="G86" s="31">
        <f t="shared" si="190"/>
        <v>0.24264339152119702</v>
      </c>
      <c r="H86" s="29">
        <f>SUM(H72:H85)</f>
        <v>437</v>
      </c>
      <c r="I86" s="31">
        <f t="shared" si="190"/>
        <v>0.10897755610972569</v>
      </c>
      <c r="J86" s="29">
        <f>SUM(J72:J85)</f>
        <v>162</v>
      </c>
      <c r="K86" s="31">
        <f t="shared" si="190"/>
        <v>4.0399002493765587E-2</v>
      </c>
      <c r="L86" s="29">
        <f>SUM(L72:L85)</f>
        <v>36</v>
      </c>
      <c r="M86" s="31">
        <f t="shared" si="194"/>
        <v>8.9775561097256863E-3</v>
      </c>
      <c r="N86" s="20">
        <f>SUM(D86,F86,H86)</f>
        <v>3812</v>
      </c>
      <c r="O86" s="31">
        <f>N86/$C86</f>
        <v>0.95062344139650867</v>
      </c>
      <c r="P86" s="37"/>
    </row>
    <row r="87" spans="1:16" s="12" customFormat="1" ht="12">
      <c r="A87" s="35" t="s">
        <v>19</v>
      </c>
      <c r="B87" s="47">
        <v>610</v>
      </c>
      <c r="C87" s="30">
        <v>610</v>
      </c>
      <c r="D87" s="18">
        <v>488</v>
      </c>
      <c r="E87" s="16">
        <f t="shared" si="190"/>
        <v>0.8</v>
      </c>
      <c r="F87" s="18">
        <v>93</v>
      </c>
      <c r="G87" s="16">
        <f t="shared" si="190"/>
        <v>0.15245901639344261</v>
      </c>
      <c r="H87" s="18">
        <v>22</v>
      </c>
      <c r="I87" s="16">
        <f t="shared" si="190"/>
        <v>3.6065573770491806E-2</v>
      </c>
      <c r="J87" s="48">
        <v>7</v>
      </c>
      <c r="K87" s="16">
        <f t="shared" si="190"/>
        <v>1.1475409836065573E-2</v>
      </c>
      <c r="L87" s="18">
        <v>0</v>
      </c>
      <c r="M87" s="16">
        <f t="shared" si="194"/>
        <v>0</v>
      </c>
      <c r="N87" s="18">
        <f t="shared" ref="N87:N131" si="196">SUM(D87,F87,H87)</f>
        <v>603</v>
      </c>
      <c r="O87" s="16">
        <f t="shared" ref="O87:O132" si="197">N87/$C87</f>
        <v>0.98852459016393446</v>
      </c>
      <c r="P87" s="32">
        <f>RANK(O87,O$87:O$100,0)</f>
        <v>5</v>
      </c>
    </row>
    <row r="88" spans="1:16" s="12" customFormat="1" ht="12">
      <c r="A88" s="35" t="s">
        <v>20</v>
      </c>
      <c r="B88" s="33">
        <v>706</v>
      </c>
      <c r="C88" s="30">
        <v>706</v>
      </c>
      <c r="D88" s="18">
        <v>514</v>
      </c>
      <c r="E88" s="16">
        <f t="shared" si="190"/>
        <v>0.7280453257790368</v>
      </c>
      <c r="F88" s="18">
        <v>138</v>
      </c>
      <c r="G88" s="16">
        <f t="shared" si="190"/>
        <v>0.19546742209631729</v>
      </c>
      <c r="H88" s="18">
        <v>46</v>
      </c>
      <c r="I88" s="16">
        <f t="shared" si="190"/>
        <v>6.5155807365439092E-2</v>
      </c>
      <c r="J88" s="18">
        <v>8</v>
      </c>
      <c r="K88" s="16">
        <f t="shared" si="190"/>
        <v>1.1331444759206799E-2</v>
      </c>
      <c r="L88" s="18">
        <v>0</v>
      </c>
      <c r="M88" s="16">
        <f t="shared" si="194"/>
        <v>0</v>
      </c>
      <c r="N88" s="18">
        <f t="shared" si="196"/>
        <v>698</v>
      </c>
      <c r="O88" s="16">
        <f t="shared" si="197"/>
        <v>0.98866855524079322</v>
      </c>
      <c r="P88" s="32">
        <f t="shared" ref="P88:P100" si="198">RANK(O88,O$87:O$100,0)</f>
        <v>4</v>
      </c>
    </row>
    <row r="89" spans="1:16" s="12" customFormat="1" ht="12">
      <c r="A89" s="35" t="s">
        <v>21</v>
      </c>
      <c r="B89" s="17">
        <v>555</v>
      </c>
      <c r="C89" s="30">
        <v>555</v>
      </c>
      <c r="D89" s="18">
        <v>335</v>
      </c>
      <c r="E89" s="16">
        <f t="shared" si="190"/>
        <v>0.60360360360360366</v>
      </c>
      <c r="F89" s="18">
        <v>137</v>
      </c>
      <c r="G89" s="16">
        <f t="shared" si="190"/>
        <v>0.24684684684684685</v>
      </c>
      <c r="H89" s="18">
        <v>58</v>
      </c>
      <c r="I89" s="16">
        <f t="shared" si="190"/>
        <v>0.10450450450450451</v>
      </c>
      <c r="J89" s="48">
        <v>19</v>
      </c>
      <c r="K89" s="16">
        <f t="shared" si="190"/>
        <v>3.4234234234234232E-2</v>
      </c>
      <c r="L89" s="18">
        <v>6</v>
      </c>
      <c r="M89" s="16">
        <f t="shared" si="194"/>
        <v>1.0810810810810811E-2</v>
      </c>
      <c r="N89" s="18">
        <f t="shared" si="196"/>
        <v>530</v>
      </c>
      <c r="O89" s="16">
        <f t="shared" si="197"/>
        <v>0.95495495495495497</v>
      </c>
      <c r="P89" s="32">
        <f t="shared" si="198"/>
        <v>7</v>
      </c>
    </row>
    <row r="90" spans="1:16" s="12" customFormat="1" ht="12">
      <c r="A90" s="35" t="s">
        <v>22</v>
      </c>
      <c r="B90" s="17">
        <v>332</v>
      </c>
      <c r="C90" s="30">
        <v>332</v>
      </c>
      <c r="D90" s="18">
        <v>153</v>
      </c>
      <c r="E90" s="16">
        <f t="shared" si="190"/>
        <v>0.46084337349397592</v>
      </c>
      <c r="F90" s="18">
        <v>101</v>
      </c>
      <c r="G90" s="16">
        <f t="shared" si="190"/>
        <v>0.30421686746987953</v>
      </c>
      <c r="H90" s="18">
        <v>44</v>
      </c>
      <c r="I90" s="16">
        <f t="shared" si="190"/>
        <v>0.13253012048192772</v>
      </c>
      <c r="J90" s="18">
        <v>32</v>
      </c>
      <c r="K90" s="16">
        <f t="shared" si="190"/>
        <v>9.6385542168674704E-2</v>
      </c>
      <c r="L90" s="18">
        <v>2</v>
      </c>
      <c r="M90" s="16">
        <f t="shared" si="194"/>
        <v>6.024096385542169E-3</v>
      </c>
      <c r="N90" s="18">
        <f t="shared" si="196"/>
        <v>298</v>
      </c>
      <c r="O90" s="16">
        <f t="shared" si="197"/>
        <v>0.89759036144578308</v>
      </c>
      <c r="P90" s="32">
        <f t="shared" si="198"/>
        <v>13</v>
      </c>
    </row>
    <row r="91" spans="1:16" s="12" customFormat="1" ht="12">
      <c r="A91" s="35" t="s">
        <v>23</v>
      </c>
      <c r="B91" s="17">
        <v>362</v>
      </c>
      <c r="C91" s="30">
        <v>362</v>
      </c>
      <c r="D91" s="18">
        <v>150</v>
      </c>
      <c r="E91" s="16">
        <f t="shared" si="190"/>
        <v>0.4143646408839779</v>
      </c>
      <c r="F91" s="18">
        <v>89</v>
      </c>
      <c r="G91" s="16">
        <f t="shared" si="190"/>
        <v>0.24585635359116023</v>
      </c>
      <c r="H91" s="18">
        <v>87</v>
      </c>
      <c r="I91" s="16">
        <f t="shared" si="190"/>
        <v>0.24033149171270718</v>
      </c>
      <c r="J91" s="42">
        <v>34</v>
      </c>
      <c r="K91" s="16">
        <f t="shared" si="190"/>
        <v>9.3922651933701654E-2</v>
      </c>
      <c r="L91" s="18">
        <v>2</v>
      </c>
      <c r="M91" s="16">
        <f t="shared" si="194"/>
        <v>5.5248618784530384E-3</v>
      </c>
      <c r="N91" s="18">
        <f t="shared" si="196"/>
        <v>326</v>
      </c>
      <c r="O91" s="16">
        <f t="shared" si="197"/>
        <v>0.90055248618784534</v>
      </c>
      <c r="P91" s="32">
        <f t="shared" si="198"/>
        <v>12</v>
      </c>
    </row>
    <row r="92" spans="1:16" s="12" customFormat="1" ht="12">
      <c r="A92" s="36" t="s">
        <v>24</v>
      </c>
      <c r="B92" s="17">
        <v>260</v>
      </c>
      <c r="C92" s="30">
        <v>260</v>
      </c>
      <c r="D92" s="18">
        <v>192</v>
      </c>
      <c r="E92" s="16">
        <f t="shared" si="190"/>
        <v>0.7384615384615385</v>
      </c>
      <c r="F92" s="18">
        <v>58</v>
      </c>
      <c r="G92" s="16">
        <f t="shared" si="190"/>
        <v>0.22307692307692309</v>
      </c>
      <c r="H92" s="18">
        <v>10</v>
      </c>
      <c r="I92" s="16">
        <f t="shared" si="190"/>
        <v>3.8461538461538464E-2</v>
      </c>
      <c r="J92" s="48">
        <v>0</v>
      </c>
      <c r="K92" s="16">
        <f t="shared" si="190"/>
        <v>0</v>
      </c>
      <c r="L92" s="18">
        <v>0</v>
      </c>
      <c r="M92" s="16">
        <f t="shared" si="194"/>
        <v>0</v>
      </c>
      <c r="N92" s="18">
        <f t="shared" si="196"/>
        <v>260</v>
      </c>
      <c r="O92" s="16">
        <f t="shared" si="197"/>
        <v>1</v>
      </c>
      <c r="P92" s="32">
        <f t="shared" si="198"/>
        <v>1</v>
      </c>
    </row>
    <row r="93" spans="1:16" s="12" customFormat="1" ht="12">
      <c r="A93" s="36" t="s">
        <v>25</v>
      </c>
      <c r="B93" s="17">
        <v>267</v>
      </c>
      <c r="C93" s="30">
        <v>267</v>
      </c>
      <c r="D93" s="18">
        <v>86</v>
      </c>
      <c r="E93" s="16">
        <f t="shared" si="190"/>
        <v>0.32209737827715357</v>
      </c>
      <c r="F93" s="18">
        <v>85</v>
      </c>
      <c r="G93" s="16">
        <f t="shared" si="190"/>
        <v>0.31835205992509363</v>
      </c>
      <c r="H93" s="18">
        <v>76</v>
      </c>
      <c r="I93" s="16">
        <f t="shared" si="190"/>
        <v>0.28464419475655428</v>
      </c>
      <c r="J93" s="18">
        <v>20</v>
      </c>
      <c r="K93" s="16">
        <f t="shared" si="190"/>
        <v>7.4906367041198504E-2</v>
      </c>
      <c r="L93" s="18"/>
      <c r="M93" s="16">
        <f t="shared" si="194"/>
        <v>0</v>
      </c>
      <c r="N93" s="18">
        <f t="shared" si="196"/>
        <v>247</v>
      </c>
      <c r="O93" s="16">
        <f t="shared" si="197"/>
        <v>0.92509363295880154</v>
      </c>
      <c r="P93" s="32">
        <f t="shared" si="198"/>
        <v>10</v>
      </c>
    </row>
    <row r="94" spans="1:16" s="12" customFormat="1" ht="12">
      <c r="A94" s="35" t="s">
        <v>26</v>
      </c>
      <c r="B94" s="17">
        <v>113</v>
      </c>
      <c r="C94" s="30">
        <v>113</v>
      </c>
      <c r="D94" s="18">
        <v>67</v>
      </c>
      <c r="E94" s="16">
        <f t="shared" si="190"/>
        <v>0.59292035398230092</v>
      </c>
      <c r="F94" s="18">
        <v>20</v>
      </c>
      <c r="G94" s="16">
        <f t="shared" si="190"/>
        <v>0.17699115044247787</v>
      </c>
      <c r="H94" s="18">
        <v>20</v>
      </c>
      <c r="I94" s="16">
        <f t="shared" si="190"/>
        <v>0.17699115044247787</v>
      </c>
      <c r="J94" s="48">
        <v>5</v>
      </c>
      <c r="K94" s="16">
        <f t="shared" si="190"/>
        <v>4.4247787610619468E-2</v>
      </c>
      <c r="L94" s="18">
        <v>1</v>
      </c>
      <c r="M94" s="16">
        <f t="shared" si="194"/>
        <v>8.8495575221238937E-3</v>
      </c>
      <c r="N94" s="18">
        <f t="shared" si="196"/>
        <v>107</v>
      </c>
      <c r="O94" s="16">
        <f t="shared" si="197"/>
        <v>0.94690265486725667</v>
      </c>
      <c r="P94" s="32">
        <f t="shared" si="198"/>
        <v>8</v>
      </c>
    </row>
    <row r="95" spans="1:16" s="12" customFormat="1" ht="12">
      <c r="A95" s="35" t="s">
        <v>27</v>
      </c>
      <c r="B95" s="33">
        <v>159</v>
      </c>
      <c r="C95" s="30">
        <v>159</v>
      </c>
      <c r="D95" s="18">
        <v>117</v>
      </c>
      <c r="E95" s="16">
        <f t="shared" si="190"/>
        <v>0.73584905660377353</v>
      </c>
      <c r="F95" s="18">
        <v>34</v>
      </c>
      <c r="G95" s="16">
        <f t="shared" si="190"/>
        <v>0.21383647798742139</v>
      </c>
      <c r="H95" s="18">
        <v>7</v>
      </c>
      <c r="I95" s="16">
        <f t="shared" si="190"/>
        <v>4.40251572327044E-2</v>
      </c>
      <c r="J95" s="18">
        <v>1</v>
      </c>
      <c r="K95" s="16">
        <f t="shared" si="190"/>
        <v>6.2893081761006293E-3</v>
      </c>
      <c r="L95" s="18">
        <v>0</v>
      </c>
      <c r="M95" s="16">
        <f t="shared" si="194"/>
        <v>0</v>
      </c>
      <c r="N95" s="18">
        <f t="shared" si="196"/>
        <v>158</v>
      </c>
      <c r="O95" s="16">
        <f t="shared" si="197"/>
        <v>0.99371069182389937</v>
      </c>
      <c r="P95" s="32">
        <f t="shared" si="198"/>
        <v>3</v>
      </c>
    </row>
    <row r="96" spans="1:16" s="12" customFormat="1" ht="12">
      <c r="A96" s="35" t="s">
        <v>28</v>
      </c>
      <c r="B96" s="47">
        <f>D96+F96+H96+J96+L96</f>
        <v>94</v>
      </c>
      <c r="C96" s="30">
        <v>94</v>
      </c>
      <c r="D96" s="18">
        <v>53</v>
      </c>
      <c r="E96" s="16">
        <f t="shared" si="190"/>
        <v>0.56382978723404253</v>
      </c>
      <c r="F96" s="18">
        <v>22</v>
      </c>
      <c r="G96" s="16">
        <f t="shared" si="190"/>
        <v>0.23404255319148937</v>
      </c>
      <c r="H96" s="18">
        <v>16</v>
      </c>
      <c r="I96" s="16">
        <f t="shared" si="190"/>
        <v>0.1702127659574468</v>
      </c>
      <c r="J96" s="48">
        <v>3</v>
      </c>
      <c r="K96" s="16">
        <f t="shared" si="190"/>
        <v>3.1914893617021274E-2</v>
      </c>
      <c r="L96" s="18">
        <v>0</v>
      </c>
      <c r="M96" s="16">
        <f t="shared" si="194"/>
        <v>0</v>
      </c>
      <c r="N96" s="18">
        <f t="shared" si="196"/>
        <v>91</v>
      </c>
      <c r="O96" s="16">
        <f t="shared" si="197"/>
        <v>0.96808510638297873</v>
      </c>
      <c r="P96" s="32">
        <f t="shared" si="198"/>
        <v>6</v>
      </c>
    </row>
    <row r="97" spans="1:16" s="12" customFormat="1" ht="12">
      <c r="A97" s="35" t="s">
        <v>29</v>
      </c>
      <c r="B97" s="17">
        <v>194</v>
      </c>
      <c r="C97" s="30">
        <v>194</v>
      </c>
      <c r="D97" s="18">
        <v>88</v>
      </c>
      <c r="E97" s="16">
        <f t="shared" si="190"/>
        <v>0.45360824742268041</v>
      </c>
      <c r="F97" s="18">
        <v>56</v>
      </c>
      <c r="G97" s="16">
        <f t="shared" si="190"/>
        <v>0.28865979381443296</v>
      </c>
      <c r="H97" s="18">
        <v>31</v>
      </c>
      <c r="I97" s="16">
        <f t="shared" si="190"/>
        <v>0.15979381443298968</v>
      </c>
      <c r="J97" s="48">
        <v>15</v>
      </c>
      <c r="K97" s="16">
        <f t="shared" si="190"/>
        <v>7.7319587628865982E-2</v>
      </c>
      <c r="L97" s="18">
        <v>4</v>
      </c>
      <c r="M97" s="16">
        <f t="shared" si="194"/>
        <v>2.0618556701030927E-2</v>
      </c>
      <c r="N97" s="18">
        <f t="shared" si="196"/>
        <v>175</v>
      </c>
      <c r="O97" s="16">
        <f t="shared" si="197"/>
        <v>0.90206185567010311</v>
      </c>
      <c r="P97" s="32">
        <f t="shared" si="198"/>
        <v>11</v>
      </c>
    </row>
    <row r="98" spans="1:16" s="12" customFormat="1" ht="12">
      <c r="A98" s="35" t="s">
        <v>30</v>
      </c>
      <c r="B98" s="17">
        <v>324</v>
      </c>
      <c r="C98" s="30">
        <v>324</v>
      </c>
      <c r="D98" s="18">
        <v>232</v>
      </c>
      <c r="E98" s="16">
        <f t="shared" si="190"/>
        <v>0.71604938271604934</v>
      </c>
      <c r="F98" s="18">
        <v>68</v>
      </c>
      <c r="G98" s="16">
        <f t="shared" si="190"/>
        <v>0.20987654320987653</v>
      </c>
      <c r="H98" s="18">
        <v>22</v>
      </c>
      <c r="I98" s="16">
        <f t="shared" si="190"/>
        <v>6.7901234567901231E-2</v>
      </c>
      <c r="J98" s="42">
        <v>1</v>
      </c>
      <c r="K98" s="16">
        <f t="shared" si="190"/>
        <v>3.0864197530864196E-3</v>
      </c>
      <c r="L98" s="18">
        <v>1</v>
      </c>
      <c r="M98" s="16">
        <f t="shared" si="194"/>
        <v>3.0864197530864196E-3</v>
      </c>
      <c r="N98" s="18">
        <f t="shared" si="196"/>
        <v>322</v>
      </c>
      <c r="O98" s="16">
        <f t="shared" si="197"/>
        <v>0.99382716049382713</v>
      </c>
      <c r="P98" s="32">
        <f t="shared" si="198"/>
        <v>2</v>
      </c>
    </row>
    <row r="99" spans="1:16" s="12" customFormat="1" ht="12">
      <c r="A99" s="35" t="s">
        <v>31</v>
      </c>
      <c r="B99" s="17">
        <v>99</v>
      </c>
      <c r="C99" s="30">
        <v>99</v>
      </c>
      <c r="D99" s="18">
        <v>38</v>
      </c>
      <c r="E99" s="16">
        <f t="shared" si="190"/>
        <v>0.38383838383838381</v>
      </c>
      <c r="F99" s="18">
        <v>39</v>
      </c>
      <c r="G99" s="16">
        <f t="shared" si="190"/>
        <v>0.39393939393939392</v>
      </c>
      <c r="H99" s="18">
        <v>16</v>
      </c>
      <c r="I99" s="16">
        <f t="shared" si="190"/>
        <v>0.16161616161616163</v>
      </c>
      <c r="J99" s="18">
        <v>6</v>
      </c>
      <c r="K99" s="16">
        <f t="shared" si="190"/>
        <v>6.0606060606060608E-2</v>
      </c>
      <c r="L99" s="18"/>
      <c r="M99" s="16">
        <f t="shared" si="194"/>
        <v>0</v>
      </c>
      <c r="N99" s="18">
        <f t="shared" si="196"/>
        <v>93</v>
      </c>
      <c r="O99" s="16">
        <f t="shared" si="197"/>
        <v>0.93939393939393945</v>
      </c>
      <c r="P99" s="32">
        <f t="shared" si="198"/>
        <v>9</v>
      </c>
    </row>
    <row r="100" spans="1:16" s="12" customFormat="1" ht="12">
      <c r="A100" s="35" t="s">
        <v>32</v>
      </c>
      <c r="B100" s="33">
        <v>22</v>
      </c>
      <c r="C100" s="30">
        <v>22</v>
      </c>
      <c r="D100" s="18">
        <v>10</v>
      </c>
      <c r="E100" s="16">
        <f t="shared" si="190"/>
        <v>0.45454545454545453</v>
      </c>
      <c r="F100" s="18">
        <v>5</v>
      </c>
      <c r="G100" s="16">
        <f t="shared" si="190"/>
        <v>0.22727272727272727</v>
      </c>
      <c r="H100" s="18">
        <v>2</v>
      </c>
      <c r="I100" s="16">
        <f t="shared" si="190"/>
        <v>9.0909090909090912E-2</v>
      </c>
      <c r="J100" s="18">
        <v>5</v>
      </c>
      <c r="K100" s="16">
        <f t="shared" si="190"/>
        <v>0.22727272727272727</v>
      </c>
      <c r="L100" s="18">
        <v>0</v>
      </c>
      <c r="M100" s="16">
        <f t="shared" si="194"/>
        <v>0</v>
      </c>
      <c r="N100" s="18">
        <f t="shared" si="196"/>
        <v>17</v>
      </c>
      <c r="O100" s="16">
        <f t="shared" si="197"/>
        <v>0.77272727272727271</v>
      </c>
      <c r="P100" s="32">
        <f t="shared" si="198"/>
        <v>14</v>
      </c>
    </row>
    <row r="101" spans="1:16" s="46" customFormat="1">
      <c r="A101" s="29" t="s">
        <v>34</v>
      </c>
      <c r="B101" s="29">
        <f>SUM(B87:B100)</f>
        <v>4097</v>
      </c>
      <c r="C101" s="34">
        <f t="shared" ref="C101:C132" si="199">SUM(D101,F101,H101,J101,L101)</f>
        <v>4097</v>
      </c>
      <c r="D101" s="29">
        <f>SUM(D87:D100)</f>
        <v>2523</v>
      </c>
      <c r="E101" s="31">
        <f t="shared" si="190"/>
        <v>0.61581645106175253</v>
      </c>
      <c r="F101" s="29">
        <f>SUM(F87:F100)</f>
        <v>945</v>
      </c>
      <c r="G101" s="31">
        <f t="shared" si="190"/>
        <v>0.23065657798389066</v>
      </c>
      <c r="H101" s="29">
        <f>SUM(H87:H100)</f>
        <v>457</v>
      </c>
      <c r="I101" s="31">
        <f t="shared" si="190"/>
        <v>0.11154503295093972</v>
      </c>
      <c r="J101" s="29">
        <f>SUM(J87:J100)</f>
        <v>156</v>
      </c>
      <c r="K101" s="31">
        <f t="shared" si="190"/>
        <v>3.8076641444959723E-2</v>
      </c>
      <c r="L101" s="29">
        <f>SUM(L87:L100)</f>
        <v>16</v>
      </c>
      <c r="M101" s="31">
        <f t="shared" si="194"/>
        <v>3.9052965584574079E-3</v>
      </c>
      <c r="N101" s="20">
        <f t="shared" si="196"/>
        <v>3925</v>
      </c>
      <c r="O101" s="31">
        <f t="shared" si="197"/>
        <v>0.9580180619965829</v>
      </c>
      <c r="P101" s="37"/>
    </row>
    <row r="102" spans="1:16" s="12" customFormat="1" ht="12">
      <c r="A102" s="35" t="s">
        <v>19</v>
      </c>
      <c r="B102" s="47">
        <v>495</v>
      </c>
      <c r="C102" s="30">
        <v>495</v>
      </c>
      <c r="D102" s="18">
        <v>448</v>
      </c>
      <c r="E102" s="16">
        <f t="shared" si="190"/>
        <v>0.90505050505050511</v>
      </c>
      <c r="F102" s="18">
        <v>35</v>
      </c>
      <c r="G102" s="16">
        <f t="shared" si="190"/>
        <v>7.0707070707070704E-2</v>
      </c>
      <c r="H102" s="18">
        <v>10</v>
      </c>
      <c r="I102" s="16">
        <f t="shared" si="190"/>
        <v>2.0202020202020204E-2</v>
      </c>
      <c r="J102" s="48">
        <v>2</v>
      </c>
      <c r="K102" s="16">
        <f t="shared" si="190"/>
        <v>4.0404040404040404E-3</v>
      </c>
      <c r="L102" s="18">
        <v>0</v>
      </c>
      <c r="M102" s="16">
        <f t="shared" si="194"/>
        <v>0</v>
      </c>
      <c r="N102" s="18">
        <f t="shared" si="196"/>
        <v>493</v>
      </c>
      <c r="O102" s="16">
        <f t="shared" si="197"/>
        <v>0.99595959595959593</v>
      </c>
      <c r="P102" s="32">
        <f>RANK(O102,O$102:O$115,0)</f>
        <v>4</v>
      </c>
    </row>
    <row r="103" spans="1:16" s="12" customFormat="1" ht="12">
      <c r="A103" s="35" t="s">
        <v>20</v>
      </c>
      <c r="B103" s="33">
        <v>470</v>
      </c>
      <c r="C103" s="30">
        <v>470</v>
      </c>
      <c r="D103" s="18">
        <v>386</v>
      </c>
      <c r="E103" s="16">
        <f t="shared" si="190"/>
        <v>0.82127659574468082</v>
      </c>
      <c r="F103" s="18">
        <v>58</v>
      </c>
      <c r="G103" s="16">
        <f t="shared" si="190"/>
        <v>0.12340425531914893</v>
      </c>
      <c r="H103" s="18">
        <v>22</v>
      </c>
      <c r="I103" s="16">
        <f t="shared" si="190"/>
        <v>4.6808510638297871E-2</v>
      </c>
      <c r="J103" s="18">
        <v>3</v>
      </c>
      <c r="K103" s="16">
        <f t="shared" si="190"/>
        <v>6.382978723404255E-3</v>
      </c>
      <c r="L103" s="18">
        <v>1</v>
      </c>
      <c r="M103" s="16">
        <f t="shared" si="194"/>
        <v>2.1276595744680851E-3</v>
      </c>
      <c r="N103" s="18">
        <f t="shared" si="196"/>
        <v>466</v>
      </c>
      <c r="O103" s="16">
        <f t="shared" si="197"/>
        <v>0.99148936170212765</v>
      </c>
      <c r="P103" s="32">
        <f t="shared" ref="P103:P115" si="200">RANK(O103,O$102:O$115,0)</f>
        <v>5</v>
      </c>
    </row>
    <row r="104" spans="1:16" s="12" customFormat="1" ht="12">
      <c r="A104" s="35" t="s">
        <v>21</v>
      </c>
      <c r="B104" s="17">
        <v>329</v>
      </c>
      <c r="C104" s="30">
        <v>329</v>
      </c>
      <c r="D104" s="18">
        <v>197</v>
      </c>
      <c r="E104" s="16">
        <f t="shared" si="190"/>
        <v>0.59878419452887544</v>
      </c>
      <c r="F104" s="18">
        <v>63</v>
      </c>
      <c r="G104" s="16">
        <f t="shared" si="190"/>
        <v>0.19148936170212766</v>
      </c>
      <c r="H104" s="18">
        <v>41</v>
      </c>
      <c r="I104" s="16">
        <f t="shared" si="190"/>
        <v>0.12462006079027356</v>
      </c>
      <c r="J104" s="48">
        <v>21</v>
      </c>
      <c r="K104" s="16">
        <f t="shared" si="190"/>
        <v>6.3829787234042548E-2</v>
      </c>
      <c r="L104" s="18">
        <v>7</v>
      </c>
      <c r="M104" s="16">
        <f t="shared" si="194"/>
        <v>2.1276595744680851E-2</v>
      </c>
      <c r="N104" s="18">
        <f t="shared" si="196"/>
        <v>301</v>
      </c>
      <c r="O104" s="16">
        <f t="shared" si="197"/>
        <v>0.91489361702127658</v>
      </c>
      <c r="P104" s="32">
        <f t="shared" si="200"/>
        <v>13</v>
      </c>
    </row>
    <row r="105" spans="1:16" s="12" customFormat="1" ht="12">
      <c r="A105" s="35" t="s">
        <v>22</v>
      </c>
      <c r="B105" s="17">
        <v>377</v>
      </c>
      <c r="C105" s="30">
        <f t="shared" si="199"/>
        <v>377</v>
      </c>
      <c r="D105" s="18">
        <v>270</v>
      </c>
      <c r="E105" s="16">
        <f t="shared" si="190"/>
        <v>0.71618037135278512</v>
      </c>
      <c r="F105" s="18">
        <v>70</v>
      </c>
      <c r="G105" s="16">
        <f t="shared" si="190"/>
        <v>0.1856763925729443</v>
      </c>
      <c r="H105" s="18">
        <v>29</v>
      </c>
      <c r="I105" s="16">
        <f t="shared" si="190"/>
        <v>7.6923076923076927E-2</v>
      </c>
      <c r="J105" s="18">
        <v>8</v>
      </c>
      <c r="K105" s="16">
        <f t="shared" si="190"/>
        <v>2.1220159151193633E-2</v>
      </c>
      <c r="L105" s="18"/>
      <c r="M105" s="16">
        <f t="shared" si="194"/>
        <v>0</v>
      </c>
      <c r="N105" s="18">
        <f t="shared" si="196"/>
        <v>369</v>
      </c>
      <c r="O105" s="16">
        <f t="shared" si="197"/>
        <v>0.97877984084880632</v>
      </c>
      <c r="P105" s="32">
        <f t="shared" si="200"/>
        <v>6</v>
      </c>
    </row>
    <row r="106" spans="1:16" s="12" customFormat="1" ht="12">
      <c r="A106" s="35" t="s">
        <v>23</v>
      </c>
      <c r="B106" s="17">
        <v>295</v>
      </c>
      <c r="C106" s="30">
        <v>295</v>
      </c>
      <c r="D106" s="18">
        <v>209</v>
      </c>
      <c r="E106" s="16">
        <f t="shared" si="190"/>
        <v>0.70847457627118648</v>
      </c>
      <c r="F106" s="18">
        <v>66</v>
      </c>
      <c r="G106" s="16">
        <f t="shared" si="190"/>
        <v>0.22372881355932203</v>
      </c>
      <c r="H106" s="18">
        <v>19</v>
      </c>
      <c r="I106" s="16">
        <f t="shared" si="190"/>
        <v>6.4406779661016947E-2</v>
      </c>
      <c r="J106" s="42">
        <v>1</v>
      </c>
      <c r="K106" s="16">
        <f t="shared" si="190"/>
        <v>3.3898305084745762E-3</v>
      </c>
      <c r="L106" s="18">
        <v>0</v>
      </c>
      <c r="M106" s="16">
        <f t="shared" si="194"/>
        <v>0</v>
      </c>
      <c r="N106" s="18">
        <f t="shared" si="196"/>
        <v>294</v>
      </c>
      <c r="O106" s="16">
        <f t="shared" si="197"/>
        <v>0.99661016949152548</v>
      </c>
      <c r="P106" s="32">
        <f t="shared" si="200"/>
        <v>3</v>
      </c>
    </row>
    <row r="107" spans="1:16" s="12" customFormat="1" ht="12">
      <c r="A107" s="36" t="s">
        <v>24</v>
      </c>
      <c r="B107" s="17">
        <v>241</v>
      </c>
      <c r="C107" s="30">
        <f t="shared" si="199"/>
        <v>241</v>
      </c>
      <c r="D107" s="18">
        <v>136</v>
      </c>
      <c r="E107" s="16">
        <f t="shared" si="190"/>
        <v>0.56431535269709543</v>
      </c>
      <c r="F107" s="18">
        <v>89</v>
      </c>
      <c r="G107" s="16">
        <f t="shared" si="190"/>
        <v>0.36929460580912865</v>
      </c>
      <c r="H107" s="18">
        <v>16</v>
      </c>
      <c r="I107" s="16">
        <f t="shared" si="190"/>
        <v>6.6390041493775934E-2</v>
      </c>
      <c r="J107" s="48">
        <v>0</v>
      </c>
      <c r="K107" s="16">
        <f t="shared" si="190"/>
        <v>0</v>
      </c>
      <c r="L107" s="18">
        <v>0</v>
      </c>
      <c r="M107" s="16">
        <f t="shared" si="194"/>
        <v>0</v>
      </c>
      <c r="N107" s="18">
        <f t="shared" si="196"/>
        <v>241</v>
      </c>
      <c r="O107" s="16">
        <f t="shared" si="197"/>
        <v>1</v>
      </c>
      <c r="P107" s="32">
        <f t="shared" si="200"/>
        <v>1</v>
      </c>
    </row>
    <row r="108" spans="1:16" s="12" customFormat="1" ht="12">
      <c r="A108" s="36" t="s">
        <v>25</v>
      </c>
      <c r="B108" s="17">
        <v>242</v>
      </c>
      <c r="C108" s="30">
        <f t="shared" si="199"/>
        <v>242</v>
      </c>
      <c r="D108" s="18">
        <v>112</v>
      </c>
      <c r="E108" s="16">
        <f t="shared" si="190"/>
        <v>0.46280991735537191</v>
      </c>
      <c r="F108" s="18">
        <v>95</v>
      </c>
      <c r="G108" s="16">
        <f t="shared" si="190"/>
        <v>0.3925619834710744</v>
      </c>
      <c r="H108" s="18">
        <v>29</v>
      </c>
      <c r="I108" s="16">
        <f t="shared" si="190"/>
        <v>0.11983471074380166</v>
      </c>
      <c r="J108" s="18">
        <v>5</v>
      </c>
      <c r="K108" s="16">
        <f t="shared" si="190"/>
        <v>2.0661157024793389E-2</v>
      </c>
      <c r="L108" s="18">
        <v>1</v>
      </c>
      <c r="M108" s="16">
        <f t="shared" si="194"/>
        <v>4.1322314049586778E-3</v>
      </c>
      <c r="N108" s="18">
        <f t="shared" si="196"/>
        <v>236</v>
      </c>
      <c r="O108" s="16">
        <f t="shared" si="197"/>
        <v>0.97520661157024791</v>
      </c>
      <c r="P108" s="32">
        <f t="shared" si="200"/>
        <v>7</v>
      </c>
    </row>
    <row r="109" spans="1:16" s="12" customFormat="1" ht="12">
      <c r="A109" s="35" t="s">
        <v>26</v>
      </c>
      <c r="B109" s="17">
        <v>126</v>
      </c>
      <c r="C109" s="30">
        <f t="shared" si="199"/>
        <v>126</v>
      </c>
      <c r="D109" s="18">
        <v>64</v>
      </c>
      <c r="E109" s="16">
        <f t="shared" si="190"/>
        <v>0.50793650793650791</v>
      </c>
      <c r="F109" s="18">
        <v>25</v>
      </c>
      <c r="G109" s="16">
        <f t="shared" si="190"/>
        <v>0.1984126984126984</v>
      </c>
      <c r="H109" s="18">
        <v>24</v>
      </c>
      <c r="I109" s="16">
        <f t="shared" si="190"/>
        <v>0.19047619047619047</v>
      </c>
      <c r="J109" s="48">
        <v>10</v>
      </c>
      <c r="K109" s="16">
        <f t="shared" si="190"/>
        <v>7.9365079365079361E-2</v>
      </c>
      <c r="L109" s="18">
        <v>3</v>
      </c>
      <c r="M109" s="16">
        <f t="shared" si="194"/>
        <v>2.3809523809523808E-2</v>
      </c>
      <c r="N109" s="18">
        <f t="shared" si="196"/>
        <v>113</v>
      </c>
      <c r="O109" s="16">
        <f t="shared" si="197"/>
        <v>0.89682539682539686</v>
      </c>
      <c r="P109" s="32">
        <f t="shared" si="200"/>
        <v>14</v>
      </c>
    </row>
    <row r="110" spans="1:16" s="12" customFormat="1" ht="12">
      <c r="A110" s="35" t="s">
        <v>27</v>
      </c>
      <c r="B110" s="33">
        <v>149</v>
      </c>
      <c r="C110" s="30">
        <f t="shared" si="199"/>
        <v>149</v>
      </c>
      <c r="D110" s="18">
        <v>126</v>
      </c>
      <c r="E110" s="16">
        <f t="shared" si="190"/>
        <v>0.84563758389261745</v>
      </c>
      <c r="F110" s="18">
        <v>22</v>
      </c>
      <c r="G110" s="16">
        <f t="shared" si="190"/>
        <v>0.1476510067114094</v>
      </c>
      <c r="H110" s="18">
        <v>1</v>
      </c>
      <c r="I110" s="16">
        <f t="shared" si="190"/>
        <v>6.7114093959731542E-3</v>
      </c>
      <c r="J110" s="18">
        <v>0</v>
      </c>
      <c r="K110" s="16">
        <f t="shared" si="190"/>
        <v>0</v>
      </c>
      <c r="L110" s="18">
        <v>0</v>
      </c>
      <c r="M110" s="16">
        <f t="shared" si="194"/>
        <v>0</v>
      </c>
      <c r="N110" s="18">
        <f t="shared" si="196"/>
        <v>149</v>
      </c>
      <c r="O110" s="16">
        <f t="shared" si="197"/>
        <v>1</v>
      </c>
      <c r="P110" s="32">
        <f t="shared" si="200"/>
        <v>1</v>
      </c>
    </row>
    <row r="111" spans="1:16" s="12" customFormat="1" ht="12">
      <c r="A111" s="35" t="s">
        <v>28</v>
      </c>
      <c r="B111" s="47">
        <v>75</v>
      </c>
      <c r="C111" s="30">
        <v>75</v>
      </c>
      <c r="D111" s="18">
        <v>35</v>
      </c>
      <c r="E111" s="16">
        <f t="shared" si="190"/>
        <v>0.46666666666666667</v>
      </c>
      <c r="F111" s="18">
        <v>18</v>
      </c>
      <c r="G111" s="16">
        <f t="shared" si="190"/>
        <v>0.24</v>
      </c>
      <c r="H111" s="18">
        <v>17</v>
      </c>
      <c r="I111" s="16">
        <f t="shared" si="190"/>
        <v>0.22666666666666666</v>
      </c>
      <c r="J111" s="48">
        <v>5</v>
      </c>
      <c r="K111" s="16">
        <f t="shared" si="190"/>
        <v>6.6666666666666666E-2</v>
      </c>
      <c r="L111" s="18">
        <v>0</v>
      </c>
      <c r="M111" s="16">
        <f t="shared" si="194"/>
        <v>0</v>
      </c>
      <c r="N111" s="18">
        <f t="shared" si="196"/>
        <v>70</v>
      </c>
      <c r="O111" s="16">
        <f t="shared" si="197"/>
        <v>0.93333333333333335</v>
      </c>
      <c r="P111" s="32">
        <f t="shared" si="200"/>
        <v>12</v>
      </c>
    </row>
    <row r="112" spans="1:16" s="12" customFormat="1" ht="12">
      <c r="A112" s="35" t="s">
        <v>29</v>
      </c>
      <c r="B112" s="17">
        <v>131</v>
      </c>
      <c r="C112" s="30">
        <v>131</v>
      </c>
      <c r="D112" s="18">
        <v>64</v>
      </c>
      <c r="E112" s="16">
        <f t="shared" si="190"/>
        <v>0.48854961832061067</v>
      </c>
      <c r="F112" s="18">
        <v>40</v>
      </c>
      <c r="G112" s="16">
        <f t="shared" si="190"/>
        <v>0.30534351145038169</v>
      </c>
      <c r="H112" s="18">
        <v>19</v>
      </c>
      <c r="I112" s="16">
        <f t="shared" si="190"/>
        <v>0.14503816793893129</v>
      </c>
      <c r="J112" s="48">
        <v>2</v>
      </c>
      <c r="K112" s="16">
        <f t="shared" si="190"/>
        <v>1.5267175572519083E-2</v>
      </c>
      <c r="L112" s="18">
        <v>6</v>
      </c>
      <c r="M112" s="16">
        <f t="shared" si="194"/>
        <v>4.5801526717557252E-2</v>
      </c>
      <c r="N112" s="18">
        <f t="shared" si="196"/>
        <v>123</v>
      </c>
      <c r="O112" s="16">
        <f t="shared" si="197"/>
        <v>0.93893129770992367</v>
      </c>
      <c r="P112" s="32">
        <f t="shared" si="200"/>
        <v>11</v>
      </c>
    </row>
    <row r="113" spans="1:16" s="12" customFormat="1" ht="12">
      <c r="A113" s="35" t="s">
        <v>30</v>
      </c>
      <c r="B113" s="17">
        <v>311</v>
      </c>
      <c r="C113" s="30">
        <v>311</v>
      </c>
      <c r="D113" s="18">
        <v>232</v>
      </c>
      <c r="E113" s="16">
        <f t="shared" si="190"/>
        <v>0.74598070739549838</v>
      </c>
      <c r="F113" s="18">
        <v>50</v>
      </c>
      <c r="G113" s="16">
        <f t="shared" si="190"/>
        <v>0.16077170418006431</v>
      </c>
      <c r="H113" s="18">
        <v>20</v>
      </c>
      <c r="I113" s="16">
        <f t="shared" si="190"/>
        <v>6.4308681672025719E-2</v>
      </c>
      <c r="J113" s="42">
        <v>9</v>
      </c>
      <c r="K113" s="16">
        <f t="shared" si="190"/>
        <v>2.8938906752411574E-2</v>
      </c>
      <c r="L113" s="18">
        <v>0</v>
      </c>
      <c r="M113" s="16">
        <f t="shared" si="194"/>
        <v>0</v>
      </c>
      <c r="N113" s="18">
        <f t="shared" si="196"/>
        <v>302</v>
      </c>
      <c r="O113" s="16">
        <f t="shared" si="197"/>
        <v>0.97106109324758838</v>
      </c>
      <c r="P113" s="32">
        <f t="shared" si="200"/>
        <v>9</v>
      </c>
    </row>
    <row r="114" spans="1:16" s="12" customFormat="1" ht="12">
      <c r="A114" s="35" t="s">
        <v>31</v>
      </c>
      <c r="B114" s="17">
        <v>85</v>
      </c>
      <c r="C114" s="30">
        <v>85</v>
      </c>
      <c r="D114" s="18">
        <v>43</v>
      </c>
      <c r="E114" s="16">
        <f t="shared" si="190"/>
        <v>0.50588235294117645</v>
      </c>
      <c r="F114" s="18">
        <v>27</v>
      </c>
      <c r="G114" s="16">
        <f t="shared" si="190"/>
        <v>0.31764705882352939</v>
      </c>
      <c r="H114" s="18">
        <v>10</v>
      </c>
      <c r="I114" s="16">
        <f t="shared" si="190"/>
        <v>0.11764705882352941</v>
      </c>
      <c r="J114" s="18">
        <v>5</v>
      </c>
      <c r="K114" s="16">
        <f t="shared" si="190"/>
        <v>5.8823529411764705E-2</v>
      </c>
      <c r="L114" s="18"/>
      <c r="M114" s="16">
        <f t="shared" si="194"/>
        <v>0</v>
      </c>
      <c r="N114" s="18">
        <f t="shared" si="196"/>
        <v>80</v>
      </c>
      <c r="O114" s="16">
        <f t="shared" si="197"/>
        <v>0.94117647058823528</v>
      </c>
      <c r="P114" s="32">
        <f t="shared" si="200"/>
        <v>10</v>
      </c>
    </row>
    <row r="115" spans="1:16" s="12" customFormat="1" ht="12">
      <c r="A115" s="35" t="s">
        <v>32</v>
      </c>
      <c r="B115" s="33">
        <v>39</v>
      </c>
      <c r="C115" s="30">
        <v>39</v>
      </c>
      <c r="D115" s="18">
        <v>10</v>
      </c>
      <c r="E115" s="16">
        <f t="shared" si="190"/>
        <v>0.25641025641025639</v>
      </c>
      <c r="F115" s="18">
        <v>18</v>
      </c>
      <c r="G115" s="16">
        <f t="shared" si="190"/>
        <v>0.46153846153846156</v>
      </c>
      <c r="H115" s="18">
        <v>10</v>
      </c>
      <c r="I115" s="16">
        <f t="shared" si="190"/>
        <v>0.25641025641025639</v>
      </c>
      <c r="J115" s="18">
        <v>1</v>
      </c>
      <c r="K115" s="16">
        <f t="shared" si="190"/>
        <v>2.564102564102564E-2</v>
      </c>
      <c r="L115" s="18">
        <v>0</v>
      </c>
      <c r="M115" s="16">
        <f t="shared" si="194"/>
        <v>0</v>
      </c>
      <c r="N115" s="18">
        <f t="shared" si="196"/>
        <v>38</v>
      </c>
      <c r="O115" s="16">
        <f t="shared" si="197"/>
        <v>0.97435897435897434</v>
      </c>
      <c r="P115" s="32">
        <f t="shared" si="200"/>
        <v>8</v>
      </c>
    </row>
    <row r="116" spans="1:16" s="46" customFormat="1">
      <c r="A116" s="29" t="s">
        <v>35</v>
      </c>
      <c r="B116" s="29">
        <f>SUM(B102:B115)</f>
        <v>3365</v>
      </c>
      <c r="C116" s="34">
        <f t="shared" si="199"/>
        <v>3365</v>
      </c>
      <c r="D116" s="29">
        <f>SUM(D102:D115)</f>
        <v>2332</v>
      </c>
      <c r="E116" s="31">
        <f t="shared" si="190"/>
        <v>0.69301634472511142</v>
      </c>
      <c r="F116" s="29">
        <f>SUM(F102:F115)</f>
        <v>676</v>
      </c>
      <c r="G116" s="31">
        <f t="shared" si="190"/>
        <v>0.20089153046062408</v>
      </c>
      <c r="H116" s="29">
        <f>SUM(H102:H115)</f>
        <v>267</v>
      </c>
      <c r="I116" s="31">
        <f t="shared" si="190"/>
        <v>7.9346210995542343E-2</v>
      </c>
      <c r="J116" s="29">
        <f>SUM(J102:J115)</f>
        <v>72</v>
      </c>
      <c r="K116" s="31">
        <f t="shared" si="190"/>
        <v>2.1396731054977712E-2</v>
      </c>
      <c r="L116" s="29">
        <f>SUM(L102:L115)</f>
        <v>18</v>
      </c>
      <c r="M116" s="31">
        <f t="shared" si="194"/>
        <v>5.349182763744428E-3</v>
      </c>
      <c r="N116" s="20">
        <f t="shared" si="196"/>
        <v>3275</v>
      </c>
      <c r="O116" s="31">
        <f t="shared" si="197"/>
        <v>0.97325408618127784</v>
      </c>
      <c r="P116" s="37"/>
    </row>
    <row r="117" spans="1:16" s="12" customFormat="1" ht="12">
      <c r="A117" s="35" t="s">
        <v>19</v>
      </c>
      <c r="B117" s="47">
        <v>515</v>
      </c>
      <c r="C117" s="30">
        <v>515</v>
      </c>
      <c r="D117" s="18">
        <v>321</v>
      </c>
      <c r="E117" s="16">
        <f t="shared" si="190"/>
        <v>0.62330097087378644</v>
      </c>
      <c r="F117" s="18">
        <v>146</v>
      </c>
      <c r="G117" s="16">
        <f t="shared" si="190"/>
        <v>0.28349514563106798</v>
      </c>
      <c r="H117" s="18">
        <v>47</v>
      </c>
      <c r="I117" s="16">
        <f t="shared" si="190"/>
        <v>9.1262135922330095E-2</v>
      </c>
      <c r="J117" s="48">
        <v>1</v>
      </c>
      <c r="K117" s="16">
        <f t="shared" si="190"/>
        <v>1.9417475728155339E-3</v>
      </c>
      <c r="L117" s="18">
        <v>0</v>
      </c>
      <c r="M117" s="16">
        <f t="shared" si="194"/>
        <v>0</v>
      </c>
      <c r="N117" s="18">
        <f t="shared" si="196"/>
        <v>514</v>
      </c>
      <c r="O117" s="16">
        <f t="shared" si="197"/>
        <v>0.99805825242718449</v>
      </c>
      <c r="P117" s="32">
        <f>RANK(O117,O$117:O$130,0)</f>
        <v>5</v>
      </c>
    </row>
    <row r="118" spans="1:16" s="12" customFormat="1" ht="12">
      <c r="A118" s="35" t="s">
        <v>20</v>
      </c>
      <c r="B118" s="33">
        <v>434</v>
      </c>
      <c r="C118" s="30">
        <v>434</v>
      </c>
      <c r="D118" s="18">
        <v>306</v>
      </c>
      <c r="E118" s="16">
        <f t="shared" si="190"/>
        <v>0.70506912442396308</v>
      </c>
      <c r="F118" s="18">
        <v>98</v>
      </c>
      <c r="G118" s="16">
        <f t="shared" si="190"/>
        <v>0.22580645161290322</v>
      </c>
      <c r="H118" s="18">
        <v>28</v>
      </c>
      <c r="I118" s="16">
        <f t="shared" si="190"/>
        <v>6.4516129032258063E-2</v>
      </c>
      <c r="J118" s="18">
        <v>2</v>
      </c>
      <c r="K118" s="16">
        <f t="shared" si="190"/>
        <v>4.608294930875576E-3</v>
      </c>
      <c r="L118" s="18">
        <v>0</v>
      </c>
      <c r="M118" s="16">
        <f t="shared" si="194"/>
        <v>0</v>
      </c>
      <c r="N118" s="18">
        <f t="shared" si="196"/>
        <v>432</v>
      </c>
      <c r="O118" s="16">
        <f t="shared" si="197"/>
        <v>0.99539170506912444</v>
      </c>
      <c r="P118" s="32">
        <f t="shared" ref="P118:P130" si="201">RANK(O118,O$117:O$130,0)</f>
        <v>6</v>
      </c>
    </row>
    <row r="119" spans="1:16" s="12" customFormat="1" ht="12">
      <c r="A119" s="35" t="s">
        <v>21</v>
      </c>
      <c r="B119" s="17">
        <v>235</v>
      </c>
      <c r="C119" s="30">
        <v>235</v>
      </c>
      <c r="D119" s="18">
        <v>135</v>
      </c>
      <c r="E119" s="16">
        <f t="shared" si="190"/>
        <v>0.57446808510638303</v>
      </c>
      <c r="F119" s="18">
        <v>70</v>
      </c>
      <c r="G119" s="16">
        <f t="shared" si="190"/>
        <v>0.2978723404255319</v>
      </c>
      <c r="H119" s="18">
        <v>22</v>
      </c>
      <c r="I119" s="16">
        <f t="shared" si="190"/>
        <v>9.3617021276595741E-2</v>
      </c>
      <c r="J119" s="48">
        <v>7</v>
      </c>
      <c r="K119" s="16">
        <f t="shared" si="190"/>
        <v>2.9787234042553193E-2</v>
      </c>
      <c r="L119" s="18">
        <v>1</v>
      </c>
      <c r="M119" s="16">
        <f t="shared" si="194"/>
        <v>4.2553191489361703E-3</v>
      </c>
      <c r="N119" s="18">
        <f t="shared" si="196"/>
        <v>227</v>
      </c>
      <c r="O119" s="16">
        <f t="shared" si="197"/>
        <v>0.96595744680851059</v>
      </c>
      <c r="P119" s="32">
        <f t="shared" si="201"/>
        <v>8</v>
      </c>
    </row>
    <row r="120" spans="1:16" s="12" customFormat="1" ht="12">
      <c r="A120" s="35" t="s">
        <v>22</v>
      </c>
      <c r="B120" s="17">
        <v>276</v>
      </c>
      <c r="C120" s="30">
        <v>276</v>
      </c>
      <c r="D120" s="18">
        <v>117</v>
      </c>
      <c r="E120" s="16">
        <f t="shared" si="190"/>
        <v>0.42391304347826086</v>
      </c>
      <c r="F120" s="18">
        <v>103</v>
      </c>
      <c r="G120" s="16">
        <f t="shared" si="190"/>
        <v>0.37318840579710144</v>
      </c>
      <c r="H120" s="18">
        <v>49</v>
      </c>
      <c r="I120" s="16">
        <f t="shared" si="190"/>
        <v>0.17753623188405798</v>
      </c>
      <c r="J120" s="18">
        <v>7</v>
      </c>
      <c r="K120" s="16">
        <f t="shared" si="190"/>
        <v>2.5362318840579712E-2</v>
      </c>
      <c r="L120" s="18"/>
      <c r="M120" s="16">
        <f t="shared" si="194"/>
        <v>0</v>
      </c>
      <c r="N120" s="18">
        <f t="shared" si="196"/>
        <v>269</v>
      </c>
      <c r="O120" s="16">
        <f t="shared" si="197"/>
        <v>0.97463768115942029</v>
      </c>
      <c r="P120" s="32">
        <f t="shared" si="201"/>
        <v>7</v>
      </c>
    </row>
    <row r="121" spans="1:16" s="12" customFormat="1" ht="12">
      <c r="A121" s="35" t="s">
        <v>23</v>
      </c>
      <c r="B121" s="17">
        <v>213</v>
      </c>
      <c r="C121" s="30">
        <v>213</v>
      </c>
      <c r="D121" s="18">
        <v>77</v>
      </c>
      <c r="E121" s="16">
        <f t="shared" si="190"/>
        <v>0.36150234741784038</v>
      </c>
      <c r="F121" s="18">
        <v>62</v>
      </c>
      <c r="G121" s="16">
        <f t="shared" si="190"/>
        <v>0.29107981220657275</v>
      </c>
      <c r="H121" s="18">
        <v>56</v>
      </c>
      <c r="I121" s="16">
        <f t="shared" si="190"/>
        <v>0.26291079812206575</v>
      </c>
      <c r="J121" s="42">
        <v>17</v>
      </c>
      <c r="K121" s="16">
        <f t="shared" si="190"/>
        <v>7.9812206572769953E-2</v>
      </c>
      <c r="L121" s="18">
        <v>1</v>
      </c>
      <c r="M121" s="16">
        <f t="shared" si="194"/>
        <v>4.6948356807511738E-3</v>
      </c>
      <c r="N121" s="18">
        <f t="shared" si="196"/>
        <v>195</v>
      </c>
      <c r="O121" s="16">
        <f t="shared" si="197"/>
        <v>0.91549295774647887</v>
      </c>
      <c r="P121" s="32">
        <f t="shared" si="201"/>
        <v>12</v>
      </c>
    </row>
    <row r="122" spans="1:16" s="12" customFormat="1" ht="12">
      <c r="A122" s="36" t="s">
        <v>24</v>
      </c>
      <c r="B122" s="17">
        <v>175</v>
      </c>
      <c r="C122" s="30">
        <v>175</v>
      </c>
      <c r="D122" s="18">
        <v>90</v>
      </c>
      <c r="E122" s="16">
        <f t="shared" si="190"/>
        <v>0.51428571428571423</v>
      </c>
      <c r="F122" s="18">
        <v>70</v>
      </c>
      <c r="G122" s="16">
        <f t="shared" si="190"/>
        <v>0.4</v>
      </c>
      <c r="H122" s="18">
        <v>15</v>
      </c>
      <c r="I122" s="16">
        <f t="shared" si="190"/>
        <v>8.5714285714285715E-2</v>
      </c>
      <c r="J122" s="48">
        <v>0</v>
      </c>
      <c r="K122" s="16">
        <f t="shared" si="190"/>
        <v>0</v>
      </c>
      <c r="L122" s="18">
        <v>0</v>
      </c>
      <c r="M122" s="16">
        <f t="shared" si="194"/>
        <v>0</v>
      </c>
      <c r="N122" s="18">
        <f t="shared" si="196"/>
        <v>175</v>
      </c>
      <c r="O122" s="16">
        <f t="shared" si="197"/>
        <v>1</v>
      </c>
      <c r="P122" s="32">
        <f t="shared" si="201"/>
        <v>1</v>
      </c>
    </row>
    <row r="123" spans="1:16" s="12" customFormat="1" ht="12">
      <c r="A123" s="36" t="s">
        <v>25</v>
      </c>
      <c r="B123" s="17">
        <v>200</v>
      </c>
      <c r="C123" s="30">
        <v>200</v>
      </c>
      <c r="D123" s="18">
        <v>85</v>
      </c>
      <c r="E123" s="16">
        <f t="shared" si="190"/>
        <v>0.42499999999999999</v>
      </c>
      <c r="F123" s="18">
        <v>64</v>
      </c>
      <c r="G123" s="16">
        <f t="shared" si="190"/>
        <v>0.32</v>
      </c>
      <c r="H123" s="18">
        <v>42</v>
      </c>
      <c r="I123" s="16">
        <f t="shared" si="190"/>
        <v>0.21</v>
      </c>
      <c r="J123" s="18">
        <v>8</v>
      </c>
      <c r="K123" s="16">
        <f t="shared" si="190"/>
        <v>0.04</v>
      </c>
      <c r="L123" s="18">
        <v>1</v>
      </c>
      <c r="M123" s="16">
        <f t="shared" si="194"/>
        <v>5.0000000000000001E-3</v>
      </c>
      <c r="N123" s="18">
        <f t="shared" si="196"/>
        <v>191</v>
      </c>
      <c r="O123" s="16">
        <f t="shared" si="197"/>
        <v>0.95499999999999996</v>
      </c>
      <c r="P123" s="32">
        <f t="shared" si="201"/>
        <v>9</v>
      </c>
    </row>
    <row r="124" spans="1:16" s="12" customFormat="1" ht="12">
      <c r="A124" s="35" t="s">
        <v>26</v>
      </c>
      <c r="B124" s="17">
        <v>90</v>
      </c>
      <c r="C124" s="30">
        <v>90</v>
      </c>
      <c r="D124" s="18">
        <v>34</v>
      </c>
      <c r="E124" s="16">
        <f t="shared" si="190"/>
        <v>0.37777777777777777</v>
      </c>
      <c r="F124" s="18">
        <v>16</v>
      </c>
      <c r="G124" s="16">
        <f t="shared" si="190"/>
        <v>0.17777777777777778</v>
      </c>
      <c r="H124" s="18">
        <v>27</v>
      </c>
      <c r="I124" s="16">
        <f t="shared" si="190"/>
        <v>0.3</v>
      </c>
      <c r="J124" s="48">
        <v>9</v>
      </c>
      <c r="K124" s="16">
        <f t="shared" si="190"/>
        <v>0.1</v>
      </c>
      <c r="L124" s="18">
        <v>4</v>
      </c>
      <c r="M124" s="16">
        <f t="shared" si="194"/>
        <v>4.4444444444444446E-2</v>
      </c>
      <c r="N124" s="18">
        <f t="shared" si="196"/>
        <v>77</v>
      </c>
      <c r="O124" s="16">
        <f t="shared" si="197"/>
        <v>0.85555555555555551</v>
      </c>
      <c r="P124" s="32">
        <f t="shared" si="201"/>
        <v>13</v>
      </c>
    </row>
    <row r="125" spans="1:16" s="12" customFormat="1" ht="12">
      <c r="A125" s="35" t="s">
        <v>27</v>
      </c>
      <c r="B125" s="33">
        <v>95</v>
      </c>
      <c r="C125" s="30">
        <v>95</v>
      </c>
      <c r="D125" s="18">
        <v>65</v>
      </c>
      <c r="E125" s="16">
        <f t="shared" si="190"/>
        <v>0.68421052631578949</v>
      </c>
      <c r="F125" s="18">
        <v>26</v>
      </c>
      <c r="G125" s="16">
        <f t="shared" si="190"/>
        <v>0.27368421052631581</v>
      </c>
      <c r="H125" s="18">
        <v>4</v>
      </c>
      <c r="I125" s="16">
        <f t="shared" si="190"/>
        <v>4.2105263157894736E-2</v>
      </c>
      <c r="J125" s="18">
        <v>0</v>
      </c>
      <c r="K125" s="16">
        <f t="shared" si="190"/>
        <v>0</v>
      </c>
      <c r="L125" s="18">
        <v>0</v>
      </c>
      <c r="M125" s="16">
        <f t="shared" si="194"/>
        <v>0</v>
      </c>
      <c r="N125" s="18">
        <f t="shared" si="196"/>
        <v>95</v>
      </c>
      <c r="O125" s="16">
        <f t="shared" si="197"/>
        <v>1</v>
      </c>
      <c r="P125" s="32">
        <f t="shared" si="201"/>
        <v>1</v>
      </c>
    </row>
    <row r="126" spans="1:16" s="12" customFormat="1" ht="12">
      <c r="A126" s="35" t="s">
        <v>28</v>
      </c>
      <c r="B126" s="47">
        <f>D126+F126+H126+J126+L126</f>
        <v>41</v>
      </c>
      <c r="C126" s="30">
        <v>41</v>
      </c>
      <c r="D126" s="18">
        <v>16</v>
      </c>
      <c r="E126" s="16">
        <f t="shared" si="190"/>
        <v>0.3902439024390244</v>
      </c>
      <c r="F126" s="18">
        <v>16</v>
      </c>
      <c r="G126" s="16">
        <f t="shared" si="190"/>
        <v>0.3902439024390244</v>
      </c>
      <c r="H126" s="18">
        <v>9</v>
      </c>
      <c r="I126" s="16">
        <f t="shared" si="190"/>
        <v>0.21951219512195122</v>
      </c>
      <c r="J126" s="48">
        <v>0</v>
      </c>
      <c r="K126" s="16">
        <f t="shared" si="190"/>
        <v>0</v>
      </c>
      <c r="L126" s="18">
        <v>0</v>
      </c>
      <c r="M126" s="16">
        <f t="shared" si="194"/>
        <v>0</v>
      </c>
      <c r="N126" s="18">
        <f t="shared" si="196"/>
        <v>41</v>
      </c>
      <c r="O126" s="16">
        <f t="shared" si="197"/>
        <v>1</v>
      </c>
      <c r="P126" s="32">
        <f t="shared" si="201"/>
        <v>1</v>
      </c>
    </row>
    <row r="127" spans="1:16" s="12" customFormat="1" ht="12">
      <c r="A127" s="35" t="s">
        <v>29</v>
      </c>
      <c r="B127" s="17">
        <v>95</v>
      </c>
      <c r="C127" s="30">
        <v>95</v>
      </c>
      <c r="D127" s="18">
        <v>48</v>
      </c>
      <c r="E127" s="16">
        <f t="shared" si="190"/>
        <v>0.50526315789473686</v>
      </c>
      <c r="F127" s="18">
        <v>22</v>
      </c>
      <c r="G127" s="16">
        <f t="shared" si="190"/>
        <v>0.23157894736842105</v>
      </c>
      <c r="H127" s="18">
        <v>20</v>
      </c>
      <c r="I127" s="16">
        <f t="shared" si="190"/>
        <v>0.21052631578947367</v>
      </c>
      <c r="J127" s="48">
        <v>5</v>
      </c>
      <c r="K127" s="16">
        <f t="shared" si="190"/>
        <v>5.2631578947368418E-2</v>
      </c>
      <c r="L127" s="18"/>
      <c r="M127" s="16">
        <f t="shared" si="194"/>
        <v>0</v>
      </c>
      <c r="N127" s="18">
        <f t="shared" si="196"/>
        <v>90</v>
      </c>
      <c r="O127" s="16">
        <f t="shared" si="197"/>
        <v>0.94736842105263153</v>
      </c>
      <c r="P127" s="32">
        <f t="shared" si="201"/>
        <v>10</v>
      </c>
    </row>
    <row r="128" spans="1:16" s="12" customFormat="1" ht="12">
      <c r="A128" s="35" t="s">
        <v>30</v>
      </c>
      <c r="B128" s="17">
        <v>209</v>
      </c>
      <c r="C128" s="30">
        <v>209</v>
      </c>
      <c r="D128" s="18">
        <v>147</v>
      </c>
      <c r="E128" s="16">
        <f t="shared" si="190"/>
        <v>0.70334928229665072</v>
      </c>
      <c r="F128" s="18">
        <v>50</v>
      </c>
      <c r="G128" s="16">
        <f t="shared" si="190"/>
        <v>0.23923444976076555</v>
      </c>
      <c r="H128" s="18">
        <v>12</v>
      </c>
      <c r="I128" s="16">
        <f t="shared" si="190"/>
        <v>5.7416267942583733E-2</v>
      </c>
      <c r="J128" s="42">
        <v>0</v>
      </c>
      <c r="K128" s="16">
        <f t="shared" si="190"/>
        <v>0</v>
      </c>
      <c r="L128" s="18">
        <v>0</v>
      </c>
      <c r="M128" s="16">
        <f t="shared" si="194"/>
        <v>0</v>
      </c>
      <c r="N128" s="18">
        <f t="shared" si="196"/>
        <v>209</v>
      </c>
      <c r="O128" s="16">
        <f t="shared" si="197"/>
        <v>1</v>
      </c>
      <c r="P128" s="32">
        <f t="shared" si="201"/>
        <v>1</v>
      </c>
    </row>
    <row r="129" spans="1:16" s="12" customFormat="1" ht="12">
      <c r="A129" s="35" t="s">
        <v>31</v>
      </c>
      <c r="B129" s="17">
        <v>115</v>
      </c>
      <c r="C129" s="30">
        <v>115</v>
      </c>
      <c r="D129" s="18">
        <v>24</v>
      </c>
      <c r="E129" s="16">
        <f t="shared" si="190"/>
        <v>0.20869565217391303</v>
      </c>
      <c r="F129" s="18">
        <v>24</v>
      </c>
      <c r="G129" s="16">
        <f t="shared" si="190"/>
        <v>0.20869565217391303</v>
      </c>
      <c r="H129" s="18">
        <v>43</v>
      </c>
      <c r="I129" s="16">
        <f t="shared" si="190"/>
        <v>0.37391304347826088</v>
      </c>
      <c r="J129" s="18">
        <v>24</v>
      </c>
      <c r="K129" s="16">
        <f t="shared" si="190"/>
        <v>0.20869565217391303</v>
      </c>
      <c r="L129" s="18"/>
      <c r="M129" s="16">
        <f t="shared" si="194"/>
        <v>0</v>
      </c>
      <c r="N129" s="18">
        <f t="shared" si="196"/>
        <v>91</v>
      </c>
      <c r="O129" s="16">
        <f t="shared" si="197"/>
        <v>0.79130434782608694</v>
      </c>
      <c r="P129" s="32">
        <f t="shared" si="201"/>
        <v>14</v>
      </c>
    </row>
    <row r="130" spans="1:16" s="12" customFormat="1" ht="12">
      <c r="A130" s="35" t="s">
        <v>32</v>
      </c>
      <c r="B130" s="33">
        <v>56</v>
      </c>
      <c r="C130" s="30">
        <v>56</v>
      </c>
      <c r="D130" s="18">
        <v>23</v>
      </c>
      <c r="E130" s="16">
        <f t="shared" si="190"/>
        <v>0.4107142857142857</v>
      </c>
      <c r="F130" s="18">
        <v>12</v>
      </c>
      <c r="G130" s="16">
        <f t="shared" si="190"/>
        <v>0.21428571428571427</v>
      </c>
      <c r="H130" s="18">
        <v>18</v>
      </c>
      <c r="I130" s="16">
        <f t="shared" si="190"/>
        <v>0.32142857142857145</v>
      </c>
      <c r="J130" s="18">
        <v>3</v>
      </c>
      <c r="K130" s="16">
        <f t="shared" si="190"/>
        <v>5.3571428571428568E-2</v>
      </c>
      <c r="L130" s="18">
        <v>0</v>
      </c>
      <c r="M130" s="16">
        <f t="shared" si="194"/>
        <v>0</v>
      </c>
      <c r="N130" s="18">
        <f>SUM(D130,F130,H130)</f>
        <v>53</v>
      </c>
      <c r="O130" s="16">
        <f t="shared" si="197"/>
        <v>0.9464285714285714</v>
      </c>
      <c r="P130" s="32">
        <f t="shared" si="201"/>
        <v>11</v>
      </c>
    </row>
    <row r="131" spans="1:16" s="46" customFormat="1">
      <c r="A131" s="29" t="s">
        <v>36</v>
      </c>
      <c r="B131" s="29">
        <f>SUM(B117:B130)</f>
        <v>2749</v>
      </c>
      <c r="C131" s="34">
        <f t="shared" si="199"/>
        <v>2749</v>
      </c>
      <c r="D131" s="29">
        <f>SUM(D117:D130)</f>
        <v>1488</v>
      </c>
      <c r="E131" s="31">
        <f t="shared" si="190"/>
        <v>0.54128774099672605</v>
      </c>
      <c r="F131" s="29">
        <f>SUM(F117:F130)</f>
        <v>779</v>
      </c>
      <c r="G131" s="31">
        <f t="shared" si="190"/>
        <v>0.28337577300836669</v>
      </c>
      <c r="H131" s="29">
        <f>SUM(H117:H130)</f>
        <v>392</v>
      </c>
      <c r="I131" s="31">
        <f t="shared" si="190"/>
        <v>0.14259730811204074</v>
      </c>
      <c r="J131" s="29">
        <f>SUM(J117:J130)</f>
        <v>83</v>
      </c>
      <c r="K131" s="31">
        <f t="shared" si="190"/>
        <v>3.019279738086577E-2</v>
      </c>
      <c r="L131" s="29">
        <f>SUM(L117:L130)</f>
        <v>7</v>
      </c>
      <c r="M131" s="31">
        <f t="shared" si="194"/>
        <v>2.5463805020007274E-3</v>
      </c>
      <c r="N131" s="20">
        <f t="shared" si="196"/>
        <v>2659</v>
      </c>
      <c r="O131" s="31">
        <f t="shared" si="197"/>
        <v>0.96726082211713349</v>
      </c>
      <c r="P131" s="37"/>
    </row>
    <row r="132" spans="1:16" s="46" customFormat="1">
      <c r="A132" s="20" t="s">
        <v>1</v>
      </c>
      <c r="B132" s="29">
        <f>B86+B101+B116+B131</f>
        <v>14221</v>
      </c>
      <c r="C132" s="34">
        <f t="shared" si="199"/>
        <v>14221</v>
      </c>
      <c r="D132" s="29">
        <f>D86+D101+D116+D131</f>
        <v>8745</v>
      </c>
      <c r="E132" s="31">
        <f t="shared" si="190"/>
        <v>0.61493565853315524</v>
      </c>
      <c r="F132" s="29">
        <f>F86+F101+F116+F131</f>
        <v>3373</v>
      </c>
      <c r="G132" s="31">
        <f t="shared" si="190"/>
        <v>0.23718444553828844</v>
      </c>
      <c r="H132" s="29">
        <f>H86+H101+H116+H131</f>
        <v>1553</v>
      </c>
      <c r="I132" s="31">
        <f t="shared" si="190"/>
        <v>0.10920469727867238</v>
      </c>
      <c r="J132" s="29">
        <f>J86+J101+J116+J131</f>
        <v>473</v>
      </c>
      <c r="K132" s="31">
        <f t="shared" si="190"/>
        <v>3.3260670838900219E-2</v>
      </c>
      <c r="L132" s="29">
        <f>L86+L101+L116+L131</f>
        <v>77</v>
      </c>
      <c r="M132" s="31">
        <f t="shared" si="194"/>
        <v>5.4145278109837564E-3</v>
      </c>
      <c r="N132" s="29">
        <f>N86+N101+N116+N131</f>
        <v>13671</v>
      </c>
      <c r="O132" s="31">
        <f t="shared" si="197"/>
        <v>0.961324801350116</v>
      </c>
      <c r="P132" s="20"/>
    </row>
    <row r="135" spans="1:16" ht="14.25">
      <c r="D135" s="15" t="s">
        <v>65</v>
      </c>
    </row>
    <row r="137" spans="1:16" ht="12.75" customHeight="1">
      <c r="A137" s="65" t="s">
        <v>37</v>
      </c>
      <c r="B137" s="67" t="s">
        <v>14</v>
      </c>
      <c r="C137" s="67" t="s">
        <v>15</v>
      </c>
      <c r="D137" s="60" t="s">
        <v>4</v>
      </c>
      <c r="E137" s="61"/>
      <c r="F137" s="60" t="s">
        <v>5</v>
      </c>
      <c r="G137" s="61"/>
      <c r="H137" s="60" t="s">
        <v>0</v>
      </c>
      <c r="I137" s="61"/>
      <c r="J137" s="60" t="s">
        <v>12</v>
      </c>
      <c r="K137" s="61"/>
      <c r="L137" s="60" t="s">
        <v>13</v>
      </c>
      <c r="M137" s="61"/>
      <c r="N137" s="62" t="s">
        <v>6</v>
      </c>
      <c r="O137" s="63"/>
      <c r="P137" s="64"/>
    </row>
    <row r="138" spans="1:16">
      <c r="A138" s="66"/>
      <c r="B138" s="68"/>
      <c r="C138" s="68"/>
      <c r="D138" s="18" t="s">
        <v>17</v>
      </c>
      <c r="E138" s="18" t="s">
        <v>3</v>
      </c>
      <c r="F138" s="18" t="s">
        <v>17</v>
      </c>
      <c r="G138" s="18" t="s">
        <v>3</v>
      </c>
      <c r="H138" s="18" t="s">
        <v>17</v>
      </c>
      <c r="I138" s="18" t="s">
        <v>3</v>
      </c>
      <c r="J138" s="18" t="s">
        <v>17</v>
      </c>
      <c r="K138" s="18" t="s">
        <v>3</v>
      </c>
      <c r="L138" s="18" t="s">
        <v>17</v>
      </c>
      <c r="M138" s="18" t="s">
        <v>3</v>
      </c>
      <c r="N138" s="18" t="s">
        <v>2</v>
      </c>
      <c r="O138" s="19" t="s">
        <v>3</v>
      </c>
      <c r="P138" s="18" t="s">
        <v>7</v>
      </c>
    </row>
    <row r="139" spans="1:16" s="12" customFormat="1" ht="12">
      <c r="A139" s="35" t="s">
        <v>19</v>
      </c>
      <c r="B139" s="47">
        <v>518</v>
      </c>
      <c r="C139" s="30">
        <v>518</v>
      </c>
      <c r="D139" s="18">
        <v>351</v>
      </c>
      <c r="E139" s="16">
        <f t="shared" ref="E139:M199" si="202">D139/$C139</f>
        <v>0.67760617760617758</v>
      </c>
      <c r="F139" s="18">
        <v>96</v>
      </c>
      <c r="G139" s="16">
        <f t="shared" si="202"/>
        <v>0.18532818532818532</v>
      </c>
      <c r="H139" s="18">
        <v>62</v>
      </c>
      <c r="I139" s="16">
        <f t="shared" si="202"/>
        <v>0.11969111969111969</v>
      </c>
      <c r="J139" s="48">
        <v>9</v>
      </c>
      <c r="K139" s="16">
        <f t="shared" si="202"/>
        <v>1.7374517374517374E-2</v>
      </c>
      <c r="L139" s="18">
        <v>0</v>
      </c>
      <c r="M139" s="16">
        <f t="shared" si="202"/>
        <v>0</v>
      </c>
      <c r="N139" s="18">
        <f>SUM(D139,F139,H139)</f>
        <v>509</v>
      </c>
      <c r="O139" s="16">
        <f>N139/$C139</f>
        <v>0.98262548262548266</v>
      </c>
      <c r="P139" s="32">
        <f>RANK(O139,O$139:O$152,0)</f>
        <v>5</v>
      </c>
    </row>
    <row r="140" spans="1:16" s="12" customFormat="1" ht="12">
      <c r="A140" s="35" t="s">
        <v>20</v>
      </c>
      <c r="B140" s="33">
        <v>490</v>
      </c>
      <c r="C140" s="30">
        <v>490</v>
      </c>
      <c r="D140" s="18">
        <v>327</v>
      </c>
      <c r="E140" s="16">
        <f t="shared" si="202"/>
        <v>0.66734693877551021</v>
      </c>
      <c r="F140" s="18">
        <v>105</v>
      </c>
      <c r="G140" s="16">
        <f t="shared" si="202"/>
        <v>0.21428571428571427</v>
      </c>
      <c r="H140" s="18">
        <v>40</v>
      </c>
      <c r="I140" s="16">
        <f t="shared" si="202"/>
        <v>8.1632653061224483E-2</v>
      </c>
      <c r="J140" s="18">
        <v>11</v>
      </c>
      <c r="K140" s="16">
        <f t="shared" si="202"/>
        <v>2.2448979591836733E-2</v>
      </c>
      <c r="L140" s="18">
        <v>7</v>
      </c>
      <c r="M140" s="16">
        <f t="shared" si="202"/>
        <v>1.4285714285714285E-2</v>
      </c>
      <c r="N140" s="18">
        <f t="shared" ref="N140:N152" si="203">SUM(D140,F140,H140)</f>
        <v>472</v>
      </c>
      <c r="O140" s="16">
        <f t="shared" ref="O140:O152" si="204">N140/$C140</f>
        <v>0.96326530612244898</v>
      </c>
      <c r="P140" s="32">
        <f t="shared" ref="P140:P152" si="205">RANK(O140,O$139:O$152,0)</f>
        <v>6</v>
      </c>
    </row>
    <row r="141" spans="1:16" s="12" customFormat="1" ht="12">
      <c r="A141" s="35" t="s">
        <v>21</v>
      </c>
      <c r="B141" s="17">
        <v>583</v>
      </c>
      <c r="C141" s="30">
        <v>583</v>
      </c>
      <c r="D141" s="18">
        <v>333</v>
      </c>
      <c r="E141" s="16">
        <f t="shared" si="202"/>
        <v>0.57118353344768436</v>
      </c>
      <c r="F141" s="18">
        <v>155</v>
      </c>
      <c r="G141" s="16">
        <f t="shared" si="202"/>
        <v>0.2658662092624357</v>
      </c>
      <c r="H141" s="18">
        <v>65</v>
      </c>
      <c r="I141" s="16">
        <f t="shared" si="202"/>
        <v>0.11149228130360206</v>
      </c>
      <c r="J141" s="48">
        <v>21</v>
      </c>
      <c r="K141" s="16">
        <f t="shared" si="202"/>
        <v>3.6020583190394515E-2</v>
      </c>
      <c r="L141" s="18">
        <v>9</v>
      </c>
      <c r="M141" s="16">
        <f t="shared" si="202"/>
        <v>1.5437392795883362E-2</v>
      </c>
      <c r="N141" s="18">
        <f t="shared" si="203"/>
        <v>553</v>
      </c>
      <c r="O141" s="16">
        <f t="shared" si="204"/>
        <v>0.94854202401372212</v>
      </c>
      <c r="P141" s="32">
        <f t="shared" si="205"/>
        <v>7</v>
      </c>
    </row>
    <row r="142" spans="1:16" s="12" customFormat="1" ht="12">
      <c r="A142" s="35" t="s">
        <v>22</v>
      </c>
      <c r="B142" s="17">
        <v>300</v>
      </c>
      <c r="C142" s="30">
        <v>300</v>
      </c>
      <c r="D142" s="18">
        <v>180</v>
      </c>
      <c r="E142" s="16">
        <f t="shared" si="202"/>
        <v>0.6</v>
      </c>
      <c r="F142" s="18">
        <v>83</v>
      </c>
      <c r="G142" s="16">
        <f t="shared" si="202"/>
        <v>0.27666666666666667</v>
      </c>
      <c r="H142" s="18">
        <v>32</v>
      </c>
      <c r="I142" s="16">
        <f t="shared" si="202"/>
        <v>0.10666666666666667</v>
      </c>
      <c r="J142" s="18">
        <v>5</v>
      </c>
      <c r="K142" s="16">
        <f t="shared" si="202"/>
        <v>1.6666666666666666E-2</v>
      </c>
      <c r="L142" s="18"/>
      <c r="M142" s="16">
        <f t="shared" si="202"/>
        <v>0</v>
      </c>
      <c r="N142" s="18">
        <f t="shared" si="203"/>
        <v>295</v>
      </c>
      <c r="O142" s="16">
        <f t="shared" si="204"/>
        <v>0.98333333333333328</v>
      </c>
      <c r="P142" s="32">
        <f t="shared" si="205"/>
        <v>4</v>
      </c>
    </row>
    <row r="143" spans="1:16" s="12" customFormat="1" ht="12">
      <c r="A143" s="35" t="s">
        <v>23</v>
      </c>
      <c r="B143" s="17">
        <v>384</v>
      </c>
      <c r="C143" s="30">
        <v>384</v>
      </c>
      <c r="D143" s="18">
        <v>162</v>
      </c>
      <c r="E143" s="16">
        <f t="shared" si="202"/>
        <v>0.421875</v>
      </c>
      <c r="F143" s="18">
        <v>120</v>
      </c>
      <c r="G143" s="16">
        <f t="shared" si="202"/>
        <v>0.3125</v>
      </c>
      <c r="H143" s="18">
        <v>78</v>
      </c>
      <c r="I143" s="16">
        <f t="shared" si="202"/>
        <v>0.203125</v>
      </c>
      <c r="J143" s="42">
        <v>22</v>
      </c>
      <c r="K143" s="16">
        <f t="shared" si="202"/>
        <v>5.7291666666666664E-2</v>
      </c>
      <c r="L143" s="18">
        <v>2</v>
      </c>
      <c r="M143" s="16">
        <f t="shared" si="202"/>
        <v>5.208333333333333E-3</v>
      </c>
      <c r="N143" s="18">
        <f t="shared" si="203"/>
        <v>360</v>
      </c>
      <c r="O143" s="16">
        <f t="shared" si="204"/>
        <v>0.9375</v>
      </c>
      <c r="P143" s="32">
        <f t="shared" si="205"/>
        <v>9</v>
      </c>
    </row>
    <row r="144" spans="1:16" s="12" customFormat="1" ht="12">
      <c r="A144" s="36" t="s">
        <v>24</v>
      </c>
      <c r="B144" s="17">
        <v>305</v>
      </c>
      <c r="C144" s="30">
        <f t="shared" ref="C144:C153" si="206">SUM(D144,F144,H144,J144,L144)</f>
        <v>305</v>
      </c>
      <c r="D144" s="18">
        <v>158</v>
      </c>
      <c r="E144" s="16">
        <f t="shared" si="202"/>
        <v>0.5180327868852459</v>
      </c>
      <c r="F144" s="18">
        <v>131</v>
      </c>
      <c r="G144" s="16">
        <f t="shared" si="202"/>
        <v>0.42950819672131146</v>
      </c>
      <c r="H144" s="18">
        <v>16</v>
      </c>
      <c r="I144" s="16">
        <f t="shared" si="202"/>
        <v>5.2459016393442623E-2</v>
      </c>
      <c r="J144" s="48">
        <v>0</v>
      </c>
      <c r="K144" s="16">
        <f t="shared" si="202"/>
        <v>0</v>
      </c>
      <c r="L144" s="18">
        <v>0</v>
      </c>
      <c r="M144" s="16">
        <f t="shared" si="202"/>
        <v>0</v>
      </c>
      <c r="N144" s="18">
        <f t="shared" si="203"/>
        <v>305</v>
      </c>
      <c r="O144" s="16">
        <f t="shared" si="204"/>
        <v>1</v>
      </c>
      <c r="P144" s="32">
        <f t="shared" si="205"/>
        <v>1</v>
      </c>
    </row>
    <row r="145" spans="1:16" s="12" customFormat="1" ht="12">
      <c r="A145" s="36" t="s">
        <v>25</v>
      </c>
      <c r="B145" s="17">
        <v>288</v>
      </c>
      <c r="C145" s="30">
        <f t="shared" si="206"/>
        <v>288</v>
      </c>
      <c r="D145" s="18">
        <v>131</v>
      </c>
      <c r="E145" s="16">
        <f t="shared" si="202"/>
        <v>0.4548611111111111</v>
      </c>
      <c r="F145" s="18">
        <v>102</v>
      </c>
      <c r="G145" s="16">
        <f t="shared" si="202"/>
        <v>0.35416666666666669</v>
      </c>
      <c r="H145" s="18">
        <v>40</v>
      </c>
      <c r="I145" s="16">
        <f t="shared" si="202"/>
        <v>0.1388888888888889</v>
      </c>
      <c r="J145" s="18">
        <v>15</v>
      </c>
      <c r="K145" s="16">
        <f t="shared" si="202"/>
        <v>5.2083333333333336E-2</v>
      </c>
      <c r="L145" s="18"/>
      <c r="M145" s="16">
        <f t="shared" ref="M145:M199" si="207">L145/$C145</f>
        <v>0</v>
      </c>
      <c r="N145" s="18">
        <f t="shared" si="203"/>
        <v>273</v>
      </c>
      <c r="O145" s="16">
        <f t="shared" si="204"/>
        <v>0.94791666666666663</v>
      </c>
      <c r="P145" s="32">
        <f t="shared" si="205"/>
        <v>8</v>
      </c>
    </row>
    <row r="146" spans="1:16" s="12" customFormat="1" ht="12">
      <c r="A146" s="35" t="s">
        <v>26</v>
      </c>
      <c r="B146" s="17">
        <v>165</v>
      </c>
      <c r="C146" s="30">
        <f t="shared" si="206"/>
        <v>165</v>
      </c>
      <c r="D146" s="18">
        <v>79</v>
      </c>
      <c r="E146" s="16">
        <f t="shared" si="202"/>
        <v>0.47878787878787876</v>
      </c>
      <c r="F146" s="18">
        <v>39</v>
      </c>
      <c r="G146" s="16">
        <f t="shared" si="202"/>
        <v>0.23636363636363636</v>
      </c>
      <c r="H146" s="18">
        <v>31</v>
      </c>
      <c r="I146" s="16">
        <f t="shared" si="202"/>
        <v>0.18787878787878787</v>
      </c>
      <c r="J146" s="48">
        <v>14</v>
      </c>
      <c r="K146" s="16">
        <f t="shared" si="202"/>
        <v>8.4848484848484854E-2</v>
      </c>
      <c r="L146" s="18">
        <v>2</v>
      </c>
      <c r="M146" s="16">
        <f t="shared" si="207"/>
        <v>1.2121212121212121E-2</v>
      </c>
      <c r="N146" s="18">
        <f t="shared" si="203"/>
        <v>149</v>
      </c>
      <c r="O146" s="16">
        <f t="shared" si="204"/>
        <v>0.90303030303030307</v>
      </c>
      <c r="P146" s="32">
        <f t="shared" si="205"/>
        <v>11</v>
      </c>
    </row>
    <row r="147" spans="1:16" s="12" customFormat="1" ht="12">
      <c r="A147" s="35" t="s">
        <v>27</v>
      </c>
      <c r="B147" s="33">
        <v>181</v>
      </c>
      <c r="C147" s="30">
        <f t="shared" si="206"/>
        <v>181</v>
      </c>
      <c r="D147" s="18">
        <v>123</v>
      </c>
      <c r="E147" s="16">
        <f t="shared" si="202"/>
        <v>0.6795580110497238</v>
      </c>
      <c r="F147" s="18">
        <v>36</v>
      </c>
      <c r="G147" s="16">
        <f t="shared" si="202"/>
        <v>0.19889502762430938</v>
      </c>
      <c r="H147" s="18">
        <v>21</v>
      </c>
      <c r="I147" s="16">
        <f t="shared" si="202"/>
        <v>0.11602209944751381</v>
      </c>
      <c r="J147" s="18">
        <v>1</v>
      </c>
      <c r="K147" s="16">
        <f t="shared" si="202"/>
        <v>5.5248618784530384E-3</v>
      </c>
      <c r="L147" s="18">
        <v>0</v>
      </c>
      <c r="M147" s="16">
        <f t="shared" si="207"/>
        <v>0</v>
      </c>
      <c r="N147" s="18">
        <f t="shared" si="203"/>
        <v>180</v>
      </c>
      <c r="O147" s="16">
        <f t="shared" si="204"/>
        <v>0.99447513812154698</v>
      </c>
      <c r="P147" s="32">
        <f t="shared" si="205"/>
        <v>2</v>
      </c>
    </row>
    <row r="148" spans="1:16" s="12" customFormat="1" ht="12">
      <c r="A148" s="35" t="s">
        <v>28</v>
      </c>
      <c r="B148" s="47">
        <v>96</v>
      </c>
      <c r="C148" s="30">
        <f t="shared" si="206"/>
        <v>96</v>
      </c>
      <c r="D148" s="18">
        <v>45</v>
      </c>
      <c r="E148" s="16">
        <f t="shared" si="202"/>
        <v>0.46875</v>
      </c>
      <c r="F148" s="18">
        <v>21</v>
      </c>
      <c r="G148" s="16">
        <f t="shared" si="202"/>
        <v>0.21875</v>
      </c>
      <c r="H148" s="18">
        <v>21</v>
      </c>
      <c r="I148" s="16">
        <f t="shared" si="202"/>
        <v>0.21875</v>
      </c>
      <c r="J148" s="48">
        <v>9</v>
      </c>
      <c r="K148" s="16">
        <f t="shared" si="202"/>
        <v>9.375E-2</v>
      </c>
      <c r="L148" s="18">
        <v>0</v>
      </c>
      <c r="M148" s="16">
        <f t="shared" si="207"/>
        <v>0</v>
      </c>
      <c r="N148" s="18">
        <f t="shared" si="203"/>
        <v>87</v>
      </c>
      <c r="O148" s="16">
        <f t="shared" si="204"/>
        <v>0.90625</v>
      </c>
      <c r="P148" s="32">
        <f t="shared" si="205"/>
        <v>10</v>
      </c>
    </row>
    <row r="149" spans="1:16" s="12" customFormat="1" ht="12">
      <c r="A149" s="35" t="s">
        <v>29</v>
      </c>
      <c r="B149" s="17">
        <v>236</v>
      </c>
      <c r="C149" s="30">
        <v>236</v>
      </c>
      <c r="D149" s="18">
        <v>60</v>
      </c>
      <c r="E149" s="16">
        <f t="shared" si="202"/>
        <v>0.25423728813559321</v>
      </c>
      <c r="F149" s="18">
        <v>62</v>
      </c>
      <c r="G149" s="16">
        <f t="shared" si="202"/>
        <v>0.26271186440677968</v>
      </c>
      <c r="H149" s="18">
        <v>63</v>
      </c>
      <c r="I149" s="16">
        <f t="shared" si="202"/>
        <v>0.26694915254237289</v>
      </c>
      <c r="J149" s="48">
        <v>44</v>
      </c>
      <c r="K149" s="16">
        <f t="shared" si="202"/>
        <v>0.1864406779661017</v>
      </c>
      <c r="L149" s="18">
        <v>7</v>
      </c>
      <c r="M149" s="16">
        <f t="shared" si="207"/>
        <v>2.9661016949152543E-2</v>
      </c>
      <c r="N149" s="18">
        <f t="shared" si="203"/>
        <v>185</v>
      </c>
      <c r="O149" s="16">
        <f t="shared" si="204"/>
        <v>0.78389830508474578</v>
      </c>
      <c r="P149" s="32">
        <f t="shared" si="205"/>
        <v>13</v>
      </c>
    </row>
    <row r="150" spans="1:16" s="12" customFormat="1" ht="12">
      <c r="A150" s="35" t="s">
        <v>30</v>
      </c>
      <c r="B150" s="17">
        <v>388</v>
      </c>
      <c r="C150" s="30">
        <v>388</v>
      </c>
      <c r="D150" s="18">
        <v>256</v>
      </c>
      <c r="E150" s="16">
        <f t="shared" si="202"/>
        <v>0.65979381443298968</v>
      </c>
      <c r="F150" s="18">
        <v>93</v>
      </c>
      <c r="G150" s="16">
        <f t="shared" si="202"/>
        <v>0.23969072164948454</v>
      </c>
      <c r="H150" s="18">
        <v>35</v>
      </c>
      <c r="I150" s="16">
        <f t="shared" si="202"/>
        <v>9.0206185567010308E-2</v>
      </c>
      <c r="J150" s="42">
        <v>4</v>
      </c>
      <c r="K150" s="16">
        <f t="shared" si="202"/>
        <v>1.0309278350515464E-2</v>
      </c>
      <c r="L150" s="18">
        <v>0</v>
      </c>
      <c r="M150" s="16">
        <f t="shared" si="207"/>
        <v>0</v>
      </c>
      <c r="N150" s="18">
        <f t="shared" si="203"/>
        <v>384</v>
      </c>
      <c r="O150" s="16">
        <f t="shared" si="204"/>
        <v>0.98969072164948457</v>
      </c>
      <c r="P150" s="32">
        <f t="shared" si="205"/>
        <v>3</v>
      </c>
    </row>
    <row r="151" spans="1:16" s="12" customFormat="1" ht="12">
      <c r="A151" s="35" t="s">
        <v>31</v>
      </c>
      <c r="B151" s="17">
        <v>57</v>
      </c>
      <c r="C151" s="30">
        <v>57</v>
      </c>
      <c r="D151" s="18">
        <v>21</v>
      </c>
      <c r="E151" s="16">
        <f t="shared" si="202"/>
        <v>0.36842105263157893</v>
      </c>
      <c r="F151" s="18">
        <v>17</v>
      </c>
      <c r="G151" s="16">
        <f t="shared" si="202"/>
        <v>0.2982456140350877</v>
      </c>
      <c r="H151" s="18">
        <v>9</v>
      </c>
      <c r="I151" s="16">
        <f t="shared" si="202"/>
        <v>0.15789473684210525</v>
      </c>
      <c r="J151" s="18">
        <v>10</v>
      </c>
      <c r="K151" s="16">
        <f t="shared" si="202"/>
        <v>0.17543859649122806</v>
      </c>
      <c r="L151" s="18"/>
      <c r="M151" s="16">
        <f t="shared" si="207"/>
        <v>0</v>
      </c>
      <c r="N151" s="18">
        <f t="shared" si="203"/>
        <v>47</v>
      </c>
      <c r="O151" s="16">
        <f t="shared" si="204"/>
        <v>0.82456140350877194</v>
      </c>
      <c r="P151" s="32">
        <f t="shared" si="205"/>
        <v>12</v>
      </c>
    </row>
    <row r="152" spans="1:16" s="12" customFormat="1" ht="12">
      <c r="A152" s="35" t="s">
        <v>32</v>
      </c>
      <c r="B152" s="33">
        <v>19</v>
      </c>
      <c r="C152" s="30">
        <v>19</v>
      </c>
      <c r="D152" s="18">
        <v>9</v>
      </c>
      <c r="E152" s="16">
        <f t="shared" si="202"/>
        <v>0.47368421052631576</v>
      </c>
      <c r="F152" s="18">
        <v>2</v>
      </c>
      <c r="G152" s="16">
        <f t="shared" si="202"/>
        <v>0.10526315789473684</v>
      </c>
      <c r="H152" s="18">
        <v>3</v>
      </c>
      <c r="I152" s="16">
        <f t="shared" si="202"/>
        <v>0.15789473684210525</v>
      </c>
      <c r="J152" s="18">
        <v>5</v>
      </c>
      <c r="K152" s="16">
        <f t="shared" si="202"/>
        <v>0.26315789473684209</v>
      </c>
      <c r="L152" s="18">
        <v>0</v>
      </c>
      <c r="M152" s="16">
        <f t="shared" si="207"/>
        <v>0</v>
      </c>
      <c r="N152" s="18">
        <f t="shared" si="203"/>
        <v>14</v>
      </c>
      <c r="O152" s="16">
        <f t="shared" si="204"/>
        <v>0.73684210526315785</v>
      </c>
      <c r="P152" s="32">
        <f t="shared" si="205"/>
        <v>14</v>
      </c>
    </row>
    <row r="153" spans="1:16" s="46" customFormat="1">
      <c r="A153" s="29" t="s">
        <v>33</v>
      </c>
      <c r="B153" s="29">
        <f>SUM(B139:B152)</f>
        <v>4010</v>
      </c>
      <c r="C153" s="34">
        <f t="shared" si="206"/>
        <v>4010</v>
      </c>
      <c r="D153" s="29">
        <f>SUM(D139:D152)</f>
        <v>2235</v>
      </c>
      <c r="E153" s="31">
        <f t="shared" si="202"/>
        <v>0.55735660847880297</v>
      </c>
      <c r="F153" s="29">
        <f>SUM(F139:F152)</f>
        <v>1062</v>
      </c>
      <c r="G153" s="31">
        <f t="shared" si="202"/>
        <v>0.26483790523690776</v>
      </c>
      <c r="H153" s="29">
        <f>SUM(H139:H152)</f>
        <v>516</v>
      </c>
      <c r="I153" s="31">
        <f t="shared" si="202"/>
        <v>0.12867830423940149</v>
      </c>
      <c r="J153" s="29">
        <f>SUM(J139:J152)</f>
        <v>170</v>
      </c>
      <c r="K153" s="31">
        <f t="shared" si="202"/>
        <v>4.2394014962593519E-2</v>
      </c>
      <c r="L153" s="29">
        <f>SUM(L139:L152)</f>
        <v>27</v>
      </c>
      <c r="M153" s="31">
        <f t="shared" si="207"/>
        <v>6.7331670822942643E-3</v>
      </c>
      <c r="N153" s="20">
        <f>SUM(D153,F153,H153)</f>
        <v>3813</v>
      </c>
      <c r="O153" s="31">
        <f t="shared" ref="O153:O167" si="208">N153/$C153</f>
        <v>0.95087281795511225</v>
      </c>
      <c r="P153" s="37"/>
    </row>
    <row r="154" spans="1:16" s="12" customFormat="1" ht="12">
      <c r="A154" s="35" t="s">
        <v>19</v>
      </c>
      <c r="B154" s="47">
        <v>610</v>
      </c>
      <c r="C154" s="30">
        <v>610</v>
      </c>
      <c r="D154" s="18">
        <v>464</v>
      </c>
      <c r="E154" s="16">
        <f t="shared" si="202"/>
        <v>0.76065573770491801</v>
      </c>
      <c r="F154" s="18">
        <v>111</v>
      </c>
      <c r="G154" s="16">
        <f t="shared" si="202"/>
        <v>0.18196721311475411</v>
      </c>
      <c r="H154" s="18">
        <v>28</v>
      </c>
      <c r="I154" s="16">
        <f t="shared" si="202"/>
        <v>4.5901639344262293E-2</v>
      </c>
      <c r="J154" s="48">
        <v>7</v>
      </c>
      <c r="K154" s="16">
        <f t="shared" si="202"/>
        <v>1.1475409836065573E-2</v>
      </c>
      <c r="L154" s="18">
        <v>0</v>
      </c>
      <c r="M154" s="16">
        <f t="shared" si="207"/>
        <v>0</v>
      </c>
      <c r="N154" s="18">
        <f t="shared" ref="N154:N196" si="209">SUM(D154,F154,H154)</f>
        <v>603</v>
      </c>
      <c r="O154" s="16">
        <f t="shared" si="208"/>
        <v>0.98852459016393446</v>
      </c>
      <c r="P154" s="32">
        <f>RANK(O154,O$154:O$167,0)</f>
        <v>5</v>
      </c>
    </row>
    <row r="155" spans="1:16" s="12" customFormat="1" ht="12">
      <c r="A155" s="35" t="s">
        <v>20</v>
      </c>
      <c r="B155" s="33">
        <v>706</v>
      </c>
      <c r="C155" s="30">
        <v>706</v>
      </c>
      <c r="D155" s="18">
        <v>496</v>
      </c>
      <c r="E155" s="16">
        <f t="shared" si="202"/>
        <v>0.7025495750708215</v>
      </c>
      <c r="F155" s="18">
        <v>154</v>
      </c>
      <c r="G155" s="16">
        <f t="shared" si="202"/>
        <v>0.21813031161473087</v>
      </c>
      <c r="H155" s="18">
        <v>50</v>
      </c>
      <c r="I155" s="16">
        <f t="shared" si="202"/>
        <v>7.0821529745042494E-2</v>
      </c>
      <c r="J155" s="18">
        <v>6</v>
      </c>
      <c r="K155" s="16">
        <f t="shared" si="202"/>
        <v>8.4985835694051E-3</v>
      </c>
      <c r="L155" s="18">
        <v>0</v>
      </c>
      <c r="M155" s="16">
        <f t="shared" si="207"/>
        <v>0</v>
      </c>
      <c r="N155" s="18">
        <f t="shared" si="209"/>
        <v>700</v>
      </c>
      <c r="O155" s="16">
        <f t="shared" si="208"/>
        <v>0.99150141643059486</v>
      </c>
      <c r="P155" s="32">
        <f t="shared" ref="P155:P167" si="210">RANK(O155,O$154:O$167,0)</f>
        <v>3</v>
      </c>
    </row>
    <row r="156" spans="1:16" s="12" customFormat="1" ht="12">
      <c r="A156" s="35" t="s">
        <v>21</v>
      </c>
      <c r="B156" s="17">
        <v>555</v>
      </c>
      <c r="C156" s="30">
        <v>555</v>
      </c>
      <c r="D156" s="18">
        <v>353</v>
      </c>
      <c r="E156" s="16">
        <f t="shared" si="202"/>
        <v>0.63603603603603609</v>
      </c>
      <c r="F156" s="18">
        <v>135</v>
      </c>
      <c r="G156" s="16">
        <f t="shared" si="202"/>
        <v>0.24324324324324326</v>
      </c>
      <c r="H156" s="18">
        <v>57</v>
      </c>
      <c r="I156" s="16">
        <f t="shared" si="202"/>
        <v>0.10270270270270271</v>
      </c>
      <c r="J156" s="48">
        <v>8</v>
      </c>
      <c r="K156" s="16">
        <f t="shared" si="202"/>
        <v>1.4414414414414415E-2</v>
      </c>
      <c r="L156" s="18">
        <v>2</v>
      </c>
      <c r="M156" s="16">
        <f t="shared" si="207"/>
        <v>3.6036036036036037E-3</v>
      </c>
      <c r="N156" s="18">
        <f t="shared" si="209"/>
        <v>545</v>
      </c>
      <c r="O156" s="16">
        <f t="shared" si="208"/>
        <v>0.98198198198198194</v>
      </c>
      <c r="P156" s="32">
        <f t="shared" si="210"/>
        <v>6</v>
      </c>
    </row>
    <row r="157" spans="1:16" s="12" customFormat="1" ht="12">
      <c r="A157" s="35" t="s">
        <v>22</v>
      </c>
      <c r="B157" s="17">
        <v>332</v>
      </c>
      <c r="C157" s="30">
        <v>332</v>
      </c>
      <c r="D157" s="18">
        <v>147</v>
      </c>
      <c r="E157" s="16">
        <f t="shared" si="202"/>
        <v>0.44277108433734941</v>
      </c>
      <c r="F157" s="18">
        <v>114</v>
      </c>
      <c r="G157" s="16">
        <f t="shared" si="202"/>
        <v>0.34337349397590361</v>
      </c>
      <c r="H157" s="18">
        <v>44</v>
      </c>
      <c r="I157" s="16">
        <f t="shared" si="202"/>
        <v>0.13253012048192772</v>
      </c>
      <c r="J157" s="18">
        <v>27</v>
      </c>
      <c r="K157" s="16">
        <f t="shared" si="202"/>
        <v>8.1325301204819275E-2</v>
      </c>
      <c r="L157" s="18"/>
      <c r="M157" s="16">
        <f t="shared" si="207"/>
        <v>0</v>
      </c>
      <c r="N157" s="18">
        <f t="shared" si="209"/>
        <v>305</v>
      </c>
      <c r="O157" s="16">
        <f t="shared" si="208"/>
        <v>0.91867469879518071</v>
      </c>
      <c r="P157" s="32">
        <f t="shared" si="210"/>
        <v>12</v>
      </c>
    </row>
    <row r="158" spans="1:16" s="12" customFormat="1" ht="12">
      <c r="A158" s="35" t="s">
        <v>23</v>
      </c>
      <c r="B158" s="17">
        <v>362</v>
      </c>
      <c r="C158" s="30">
        <v>362</v>
      </c>
      <c r="D158" s="18">
        <v>157</v>
      </c>
      <c r="E158" s="16">
        <f t="shared" si="202"/>
        <v>0.43370165745856354</v>
      </c>
      <c r="F158" s="18">
        <v>96</v>
      </c>
      <c r="G158" s="16">
        <f t="shared" si="202"/>
        <v>0.26519337016574585</v>
      </c>
      <c r="H158" s="18">
        <v>86</v>
      </c>
      <c r="I158" s="16">
        <f t="shared" si="202"/>
        <v>0.23756906077348067</v>
      </c>
      <c r="J158" s="42">
        <v>23</v>
      </c>
      <c r="K158" s="16">
        <f t="shared" si="202"/>
        <v>6.3535911602209949E-2</v>
      </c>
      <c r="L158" s="18">
        <v>0</v>
      </c>
      <c r="M158" s="16">
        <f t="shared" si="207"/>
        <v>0</v>
      </c>
      <c r="N158" s="18">
        <f t="shared" si="209"/>
        <v>339</v>
      </c>
      <c r="O158" s="16">
        <f t="shared" si="208"/>
        <v>0.93646408839779005</v>
      </c>
      <c r="P158" s="32">
        <f t="shared" si="210"/>
        <v>10</v>
      </c>
    </row>
    <row r="159" spans="1:16" s="12" customFormat="1" ht="12">
      <c r="A159" s="36" t="s">
        <v>24</v>
      </c>
      <c r="B159" s="17">
        <v>260</v>
      </c>
      <c r="C159" s="30">
        <v>260</v>
      </c>
      <c r="D159" s="18">
        <v>188</v>
      </c>
      <c r="E159" s="16">
        <f t="shared" si="202"/>
        <v>0.72307692307692306</v>
      </c>
      <c r="F159" s="18">
        <v>67</v>
      </c>
      <c r="G159" s="16">
        <f t="shared" si="202"/>
        <v>0.25769230769230766</v>
      </c>
      <c r="H159" s="18">
        <v>5</v>
      </c>
      <c r="I159" s="16">
        <f t="shared" si="202"/>
        <v>1.9230769230769232E-2</v>
      </c>
      <c r="J159" s="48">
        <v>0</v>
      </c>
      <c r="K159" s="16">
        <f t="shared" si="202"/>
        <v>0</v>
      </c>
      <c r="L159" s="18">
        <v>0</v>
      </c>
      <c r="M159" s="16">
        <f t="shared" si="207"/>
        <v>0</v>
      </c>
      <c r="N159" s="18">
        <f t="shared" si="209"/>
        <v>260</v>
      </c>
      <c r="O159" s="16">
        <f t="shared" si="208"/>
        <v>1</v>
      </c>
      <c r="P159" s="32">
        <f t="shared" si="210"/>
        <v>1</v>
      </c>
    </row>
    <row r="160" spans="1:16" s="12" customFormat="1" ht="12">
      <c r="A160" s="36" t="s">
        <v>25</v>
      </c>
      <c r="B160" s="17">
        <v>267</v>
      </c>
      <c r="C160" s="30">
        <v>267</v>
      </c>
      <c r="D160" s="18">
        <v>79</v>
      </c>
      <c r="E160" s="16">
        <f t="shared" si="202"/>
        <v>0.29588014981273408</v>
      </c>
      <c r="F160" s="18">
        <v>81</v>
      </c>
      <c r="G160" s="16">
        <f t="shared" si="202"/>
        <v>0.30337078651685395</v>
      </c>
      <c r="H160" s="18">
        <v>89</v>
      </c>
      <c r="I160" s="16">
        <f t="shared" si="202"/>
        <v>0.33333333333333331</v>
      </c>
      <c r="J160" s="18">
        <v>18</v>
      </c>
      <c r="K160" s="16">
        <f t="shared" si="202"/>
        <v>6.741573033707865E-2</v>
      </c>
      <c r="L160" s="18"/>
      <c r="M160" s="16">
        <f t="shared" si="207"/>
        <v>0</v>
      </c>
      <c r="N160" s="18">
        <f t="shared" si="209"/>
        <v>249</v>
      </c>
      <c r="O160" s="16">
        <f t="shared" si="208"/>
        <v>0.93258426966292129</v>
      </c>
      <c r="P160" s="32">
        <f t="shared" si="210"/>
        <v>11</v>
      </c>
    </row>
    <row r="161" spans="1:16" s="12" customFormat="1" ht="12">
      <c r="A161" s="35" t="s">
        <v>26</v>
      </c>
      <c r="B161" s="17">
        <v>113</v>
      </c>
      <c r="C161" s="30">
        <v>113</v>
      </c>
      <c r="D161" s="18">
        <v>63</v>
      </c>
      <c r="E161" s="16">
        <f t="shared" si="202"/>
        <v>0.55752212389380529</v>
      </c>
      <c r="F161" s="18">
        <v>24</v>
      </c>
      <c r="G161" s="16">
        <f t="shared" si="202"/>
        <v>0.21238938053097345</v>
      </c>
      <c r="H161" s="18">
        <v>22</v>
      </c>
      <c r="I161" s="16">
        <f t="shared" si="202"/>
        <v>0.19469026548672566</v>
      </c>
      <c r="J161" s="48">
        <v>3</v>
      </c>
      <c r="K161" s="16">
        <f t="shared" si="202"/>
        <v>2.6548672566371681E-2</v>
      </c>
      <c r="L161" s="18">
        <v>1</v>
      </c>
      <c r="M161" s="16">
        <f t="shared" si="207"/>
        <v>8.8495575221238937E-3</v>
      </c>
      <c r="N161" s="18">
        <f t="shared" si="209"/>
        <v>109</v>
      </c>
      <c r="O161" s="16">
        <f t="shared" si="208"/>
        <v>0.96460176991150437</v>
      </c>
      <c r="P161" s="32">
        <f t="shared" si="210"/>
        <v>7</v>
      </c>
    </row>
    <row r="162" spans="1:16" s="12" customFormat="1" ht="12">
      <c r="A162" s="35" t="s">
        <v>27</v>
      </c>
      <c r="B162" s="33">
        <v>159</v>
      </c>
      <c r="C162" s="30">
        <v>159</v>
      </c>
      <c r="D162" s="18">
        <v>89</v>
      </c>
      <c r="E162" s="16">
        <f t="shared" si="202"/>
        <v>0.55974842767295596</v>
      </c>
      <c r="F162" s="18">
        <v>58</v>
      </c>
      <c r="G162" s="16">
        <f t="shared" si="202"/>
        <v>0.36477987421383645</v>
      </c>
      <c r="H162" s="18">
        <v>11</v>
      </c>
      <c r="I162" s="16">
        <f t="shared" si="202"/>
        <v>6.9182389937106917E-2</v>
      </c>
      <c r="J162" s="18">
        <v>1</v>
      </c>
      <c r="K162" s="16">
        <f t="shared" si="202"/>
        <v>6.2893081761006293E-3</v>
      </c>
      <c r="L162" s="18">
        <v>0</v>
      </c>
      <c r="M162" s="16">
        <f t="shared" si="207"/>
        <v>0</v>
      </c>
      <c r="N162" s="18">
        <f t="shared" si="209"/>
        <v>158</v>
      </c>
      <c r="O162" s="16">
        <f t="shared" si="208"/>
        <v>0.99371069182389937</v>
      </c>
      <c r="P162" s="32">
        <f t="shared" si="210"/>
        <v>2</v>
      </c>
    </row>
    <row r="163" spans="1:16" s="12" customFormat="1" ht="12">
      <c r="A163" s="35" t="s">
        <v>28</v>
      </c>
      <c r="B163" s="47">
        <f>D163+F163+H163+J163+L163</f>
        <v>94</v>
      </c>
      <c r="C163" s="30">
        <v>94</v>
      </c>
      <c r="D163" s="18">
        <v>45</v>
      </c>
      <c r="E163" s="16">
        <f t="shared" si="202"/>
        <v>0.47872340425531917</v>
      </c>
      <c r="F163" s="18">
        <v>28</v>
      </c>
      <c r="G163" s="16">
        <f t="shared" si="202"/>
        <v>0.2978723404255319</v>
      </c>
      <c r="H163" s="18">
        <v>17</v>
      </c>
      <c r="I163" s="16">
        <f t="shared" si="202"/>
        <v>0.18085106382978725</v>
      </c>
      <c r="J163" s="48">
        <v>4</v>
      </c>
      <c r="K163" s="16">
        <f t="shared" si="202"/>
        <v>4.2553191489361701E-2</v>
      </c>
      <c r="L163" s="18">
        <v>0</v>
      </c>
      <c r="M163" s="16">
        <f t="shared" si="207"/>
        <v>0</v>
      </c>
      <c r="N163" s="18">
        <f t="shared" si="209"/>
        <v>90</v>
      </c>
      <c r="O163" s="16">
        <f t="shared" si="208"/>
        <v>0.95744680851063835</v>
      </c>
      <c r="P163" s="32">
        <f t="shared" si="210"/>
        <v>9</v>
      </c>
    </row>
    <row r="164" spans="1:16" s="12" customFormat="1" ht="12">
      <c r="A164" s="35" t="s">
        <v>29</v>
      </c>
      <c r="B164" s="17">
        <v>194</v>
      </c>
      <c r="C164" s="30">
        <v>194</v>
      </c>
      <c r="D164" s="18">
        <v>84</v>
      </c>
      <c r="E164" s="16">
        <f t="shared" si="202"/>
        <v>0.4329896907216495</v>
      </c>
      <c r="F164" s="18">
        <v>56</v>
      </c>
      <c r="G164" s="16">
        <f t="shared" si="202"/>
        <v>0.28865979381443296</v>
      </c>
      <c r="H164" s="18">
        <v>35</v>
      </c>
      <c r="I164" s="16">
        <f t="shared" si="202"/>
        <v>0.18041237113402062</v>
      </c>
      <c r="J164" s="48">
        <v>15</v>
      </c>
      <c r="K164" s="16">
        <f t="shared" si="202"/>
        <v>7.7319587628865982E-2</v>
      </c>
      <c r="L164" s="18">
        <v>4</v>
      </c>
      <c r="M164" s="16">
        <f t="shared" si="207"/>
        <v>2.0618556701030927E-2</v>
      </c>
      <c r="N164" s="18">
        <f t="shared" si="209"/>
        <v>175</v>
      </c>
      <c r="O164" s="16">
        <f t="shared" si="208"/>
        <v>0.90206185567010311</v>
      </c>
      <c r="P164" s="32">
        <f t="shared" si="210"/>
        <v>13</v>
      </c>
    </row>
    <row r="165" spans="1:16" s="12" customFormat="1" ht="12">
      <c r="A165" s="35" t="s">
        <v>30</v>
      </c>
      <c r="B165" s="17">
        <v>324</v>
      </c>
      <c r="C165" s="30">
        <v>324</v>
      </c>
      <c r="D165" s="18">
        <v>235</v>
      </c>
      <c r="E165" s="16">
        <f t="shared" si="202"/>
        <v>0.72530864197530864</v>
      </c>
      <c r="F165" s="18">
        <v>66</v>
      </c>
      <c r="G165" s="16">
        <f t="shared" si="202"/>
        <v>0.20370370370370369</v>
      </c>
      <c r="H165" s="18">
        <v>20</v>
      </c>
      <c r="I165" s="16">
        <f t="shared" si="202"/>
        <v>6.1728395061728392E-2</v>
      </c>
      <c r="J165" s="42">
        <v>3</v>
      </c>
      <c r="K165" s="16">
        <f t="shared" si="202"/>
        <v>9.2592592592592587E-3</v>
      </c>
      <c r="L165" s="18">
        <v>0</v>
      </c>
      <c r="M165" s="16">
        <f t="shared" si="207"/>
        <v>0</v>
      </c>
      <c r="N165" s="18">
        <f t="shared" si="209"/>
        <v>321</v>
      </c>
      <c r="O165" s="16">
        <f t="shared" si="208"/>
        <v>0.9907407407407407</v>
      </c>
      <c r="P165" s="32">
        <f t="shared" si="210"/>
        <v>4</v>
      </c>
    </row>
    <row r="166" spans="1:16" s="12" customFormat="1" ht="12">
      <c r="A166" s="35" t="s">
        <v>31</v>
      </c>
      <c r="B166" s="17">
        <v>99</v>
      </c>
      <c r="C166" s="30">
        <v>99</v>
      </c>
      <c r="D166" s="18">
        <v>28</v>
      </c>
      <c r="E166" s="16">
        <f t="shared" si="202"/>
        <v>0.28282828282828282</v>
      </c>
      <c r="F166" s="18">
        <v>48</v>
      </c>
      <c r="G166" s="16">
        <f t="shared" si="202"/>
        <v>0.48484848484848486</v>
      </c>
      <c r="H166" s="18">
        <v>19</v>
      </c>
      <c r="I166" s="16">
        <f t="shared" si="202"/>
        <v>0.19191919191919191</v>
      </c>
      <c r="J166" s="18">
        <v>4</v>
      </c>
      <c r="K166" s="16">
        <f t="shared" si="202"/>
        <v>4.0404040404040407E-2</v>
      </c>
      <c r="L166" s="18"/>
      <c r="M166" s="16">
        <f t="shared" si="207"/>
        <v>0</v>
      </c>
      <c r="N166" s="18">
        <f t="shared" si="209"/>
        <v>95</v>
      </c>
      <c r="O166" s="16">
        <f t="shared" si="208"/>
        <v>0.95959595959595956</v>
      </c>
      <c r="P166" s="32">
        <f t="shared" si="210"/>
        <v>8</v>
      </c>
    </row>
    <row r="167" spans="1:16" s="12" customFormat="1" ht="12">
      <c r="A167" s="35" t="s">
        <v>32</v>
      </c>
      <c r="B167" s="33">
        <v>22</v>
      </c>
      <c r="C167" s="30">
        <v>22</v>
      </c>
      <c r="D167" s="18">
        <v>13</v>
      </c>
      <c r="E167" s="16">
        <f t="shared" si="202"/>
        <v>0.59090909090909094</v>
      </c>
      <c r="F167" s="18">
        <v>3</v>
      </c>
      <c r="G167" s="16">
        <f t="shared" si="202"/>
        <v>0.13636363636363635</v>
      </c>
      <c r="H167" s="18">
        <v>3</v>
      </c>
      <c r="I167" s="16">
        <f t="shared" si="202"/>
        <v>0.13636363636363635</v>
      </c>
      <c r="J167" s="18">
        <v>3</v>
      </c>
      <c r="K167" s="16">
        <f t="shared" si="202"/>
        <v>0.13636363636363635</v>
      </c>
      <c r="L167" s="18">
        <v>0</v>
      </c>
      <c r="M167" s="16">
        <f t="shared" si="207"/>
        <v>0</v>
      </c>
      <c r="N167" s="18">
        <f t="shared" si="209"/>
        <v>19</v>
      </c>
      <c r="O167" s="16">
        <f t="shared" si="208"/>
        <v>0.86363636363636365</v>
      </c>
      <c r="P167" s="32">
        <f t="shared" si="210"/>
        <v>14</v>
      </c>
    </row>
    <row r="168" spans="1:16" s="46" customFormat="1">
      <c r="A168" s="29" t="s">
        <v>34</v>
      </c>
      <c r="B168" s="29">
        <f>SUM(B154:B167)</f>
        <v>4097</v>
      </c>
      <c r="C168" s="34">
        <f t="shared" ref="C168:C199" si="211">SUM(D168,F168,H168,J168,L168)</f>
        <v>4097</v>
      </c>
      <c r="D168" s="29">
        <f>SUM(D154:D167)</f>
        <v>2441</v>
      </c>
      <c r="E168" s="31">
        <f t="shared" si="202"/>
        <v>0.59580180619965828</v>
      </c>
      <c r="F168" s="29">
        <f>SUM(F154:F167)</f>
        <v>1041</v>
      </c>
      <c r="G168" s="31">
        <f t="shared" si="202"/>
        <v>0.25408835733463508</v>
      </c>
      <c r="H168" s="29">
        <f>SUM(H154:H167)</f>
        <v>486</v>
      </c>
      <c r="I168" s="31">
        <f t="shared" si="202"/>
        <v>0.11862338296314376</v>
      </c>
      <c r="J168" s="29">
        <f>SUM(J154:J167)</f>
        <v>122</v>
      </c>
      <c r="K168" s="31">
        <f t="shared" si="202"/>
        <v>2.9777886258237733E-2</v>
      </c>
      <c r="L168" s="29">
        <f>SUM(L154:L167)</f>
        <v>7</v>
      </c>
      <c r="M168" s="31">
        <f t="shared" si="207"/>
        <v>1.7085672443251159E-3</v>
      </c>
      <c r="N168" s="20">
        <f t="shared" si="209"/>
        <v>3968</v>
      </c>
      <c r="O168" s="31">
        <f t="shared" ref="O168:O182" si="212">N168/$C168</f>
        <v>0.96851354649743715</v>
      </c>
      <c r="P168" s="37"/>
    </row>
    <row r="169" spans="1:16" s="12" customFormat="1" ht="12">
      <c r="A169" s="35" t="s">
        <v>19</v>
      </c>
      <c r="B169" s="47">
        <v>495</v>
      </c>
      <c r="C169" s="30">
        <v>495</v>
      </c>
      <c r="D169" s="18">
        <v>416</v>
      </c>
      <c r="E169" s="16">
        <f t="shared" si="202"/>
        <v>0.84040404040404038</v>
      </c>
      <c r="F169" s="18">
        <v>59</v>
      </c>
      <c r="G169" s="16">
        <f t="shared" si="202"/>
        <v>0.1191919191919192</v>
      </c>
      <c r="H169" s="18">
        <v>19</v>
      </c>
      <c r="I169" s="16">
        <f t="shared" si="202"/>
        <v>3.8383838383838381E-2</v>
      </c>
      <c r="J169" s="48">
        <v>1</v>
      </c>
      <c r="K169" s="16">
        <f t="shared" si="202"/>
        <v>2.0202020202020202E-3</v>
      </c>
      <c r="L169" s="18">
        <v>0</v>
      </c>
      <c r="M169" s="16">
        <f t="shared" si="207"/>
        <v>0</v>
      </c>
      <c r="N169" s="18">
        <f t="shared" si="209"/>
        <v>494</v>
      </c>
      <c r="O169" s="16">
        <f t="shared" si="212"/>
        <v>0.99797979797979797</v>
      </c>
      <c r="P169" s="32">
        <f>RANK(O169,O$169:O$182,0)</f>
        <v>3</v>
      </c>
    </row>
    <row r="170" spans="1:16" s="12" customFormat="1" ht="12">
      <c r="A170" s="35" t="s">
        <v>20</v>
      </c>
      <c r="B170" s="33">
        <v>470</v>
      </c>
      <c r="C170" s="30">
        <v>470</v>
      </c>
      <c r="D170" s="18">
        <v>363</v>
      </c>
      <c r="E170" s="16">
        <f t="shared" si="202"/>
        <v>0.77234042553191484</v>
      </c>
      <c r="F170" s="18">
        <v>80</v>
      </c>
      <c r="G170" s="16">
        <f t="shared" si="202"/>
        <v>0.1702127659574468</v>
      </c>
      <c r="H170" s="18">
        <v>22</v>
      </c>
      <c r="I170" s="16">
        <f t="shared" si="202"/>
        <v>4.6808510638297871E-2</v>
      </c>
      <c r="J170" s="18">
        <v>4</v>
      </c>
      <c r="K170" s="16">
        <f t="shared" si="202"/>
        <v>8.5106382978723406E-3</v>
      </c>
      <c r="L170" s="18">
        <v>1</v>
      </c>
      <c r="M170" s="16">
        <f t="shared" si="207"/>
        <v>2.1276595744680851E-3</v>
      </c>
      <c r="N170" s="18">
        <f t="shared" si="209"/>
        <v>465</v>
      </c>
      <c r="O170" s="16">
        <f t="shared" si="212"/>
        <v>0.98936170212765961</v>
      </c>
      <c r="P170" s="32">
        <f t="shared" ref="P170:P182" si="213">RANK(O170,O$169:O$182,0)</f>
        <v>5</v>
      </c>
    </row>
    <row r="171" spans="1:16" s="12" customFormat="1" ht="12">
      <c r="A171" s="35" t="s">
        <v>21</v>
      </c>
      <c r="B171" s="17">
        <v>329</v>
      </c>
      <c r="C171" s="30">
        <v>329</v>
      </c>
      <c r="D171" s="18">
        <v>167</v>
      </c>
      <c r="E171" s="16">
        <f t="shared" si="202"/>
        <v>0.50759878419452886</v>
      </c>
      <c r="F171" s="18">
        <v>82</v>
      </c>
      <c r="G171" s="16">
        <f t="shared" si="202"/>
        <v>0.24924012158054712</v>
      </c>
      <c r="H171" s="18">
        <v>49</v>
      </c>
      <c r="I171" s="16">
        <f t="shared" si="202"/>
        <v>0.14893617021276595</v>
      </c>
      <c r="J171" s="48">
        <v>26</v>
      </c>
      <c r="K171" s="16">
        <f t="shared" si="202"/>
        <v>7.9027355623100301E-2</v>
      </c>
      <c r="L171" s="18">
        <v>5</v>
      </c>
      <c r="M171" s="16">
        <f t="shared" si="207"/>
        <v>1.5197568389057751E-2</v>
      </c>
      <c r="N171" s="18">
        <f t="shared" si="209"/>
        <v>298</v>
      </c>
      <c r="O171" s="16">
        <f t="shared" si="212"/>
        <v>0.9057750759878419</v>
      </c>
      <c r="P171" s="32">
        <f t="shared" si="213"/>
        <v>13</v>
      </c>
    </row>
    <row r="172" spans="1:16" s="12" customFormat="1" ht="12">
      <c r="A172" s="35" t="s">
        <v>22</v>
      </c>
      <c r="B172" s="17">
        <v>377</v>
      </c>
      <c r="C172" s="30">
        <v>377</v>
      </c>
      <c r="D172" s="18">
        <v>220</v>
      </c>
      <c r="E172" s="16">
        <f t="shared" si="202"/>
        <v>0.58355437665782495</v>
      </c>
      <c r="F172" s="18">
        <v>103</v>
      </c>
      <c r="G172" s="16">
        <f t="shared" si="202"/>
        <v>0.27320954907161804</v>
      </c>
      <c r="H172" s="18">
        <v>43</v>
      </c>
      <c r="I172" s="16">
        <f t="shared" si="202"/>
        <v>0.11405835543766578</v>
      </c>
      <c r="J172" s="18">
        <v>10</v>
      </c>
      <c r="K172" s="16">
        <f t="shared" si="202"/>
        <v>2.6525198938992044E-2</v>
      </c>
      <c r="L172" s="18">
        <v>1</v>
      </c>
      <c r="M172" s="16">
        <f t="shared" si="207"/>
        <v>2.6525198938992041E-3</v>
      </c>
      <c r="N172" s="18">
        <f t="shared" si="209"/>
        <v>366</v>
      </c>
      <c r="O172" s="16">
        <f t="shared" si="212"/>
        <v>0.97082228116710878</v>
      </c>
      <c r="P172" s="32">
        <f t="shared" si="213"/>
        <v>8</v>
      </c>
    </row>
    <row r="173" spans="1:16" s="12" customFormat="1" ht="12">
      <c r="A173" s="35" t="s">
        <v>23</v>
      </c>
      <c r="B173" s="17">
        <v>295</v>
      </c>
      <c r="C173" s="30">
        <v>295</v>
      </c>
      <c r="D173" s="18">
        <v>184</v>
      </c>
      <c r="E173" s="16">
        <f t="shared" si="202"/>
        <v>0.62372881355932208</v>
      </c>
      <c r="F173" s="18">
        <v>80</v>
      </c>
      <c r="G173" s="16">
        <f t="shared" si="202"/>
        <v>0.2711864406779661</v>
      </c>
      <c r="H173" s="18">
        <v>30</v>
      </c>
      <c r="I173" s="16">
        <f t="shared" si="202"/>
        <v>0.10169491525423729</v>
      </c>
      <c r="J173" s="42">
        <v>1</v>
      </c>
      <c r="K173" s="16">
        <f t="shared" si="202"/>
        <v>3.3898305084745762E-3</v>
      </c>
      <c r="L173" s="18">
        <v>0</v>
      </c>
      <c r="M173" s="16">
        <f t="shared" si="207"/>
        <v>0</v>
      </c>
      <c r="N173" s="18">
        <f t="shared" si="209"/>
        <v>294</v>
      </c>
      <c r="O173" s="16">
        <f t="shared" si="212"/>
        <v>0.99661016949152548</v>
      </c>
      <c r="P173" s="32">
        <f t="shared" si="213"/>
        <v>4</v>
      </c>
    </row>
    <row r="174" spans="1:16" s="12" customFormat="1" ht="12">
      <c r="A174" s="36" t="s">
        <v>24</v>
      </c>
      <c r="B174" s="17">
        <v>241</v>
      </c>
      <c r="C174" s="30">
        <f t="shared" si="211"/>
        <v>241</v>
      </c>
      <c r="D174" s="18">
        <v>116</v>
      </c>
      <c r="E174" s="16">
        <f t="shared" si="202"/>
        <v>0.48132780082987553</v>
      </c>
      <c r="F174" s="18">
        <v>109</v>
      </c>
      <c r="G174" s="16">
        <f t="shared" si="202"/>
        <v>0.45228215767634855</v>
      </c>
      <c r="H174" s="18">
        <v>16</v>
      </c>
      <c r="I174" s="16">
        <f t="shared" si="202"/>
        <v>6.6390041493775934E-2</v>
      </c>
      <c r="J174" s="48">
        <v>0</v>
      </c>
      <c r="K174" s="16">
        <f t="shared" si="202"/>
        <v>0</v>
      </c>
      <c r="L174" s="18">
        <v>0</v>
      </c>
      <c r="M174" s="16">
        <f t="shared" si="207"/>
        <v>0</v>
      </c>
      <c r="N174" s="18">
        <f t="shared" si="209"/>
        <v>241</v>
      </c>
      <c r="O174" s="16">
        <f t="shared" si="212"/>
        <v>1</v>
      </c>
      <c r="P174" s="32">
        <f t="shared" si="213"/>
        <v>1</v>
      </c>
    </row>
    <row r="175" spans="1:16" s="12" customFormat="1" ht="12">
      <c r="A175" s="36" t="s">
        <v>25</v>
      </c>
      <c r="B175" s="17">
        <v>242</v>
      </c>
      <c r="C175" s="30">
        <f t="shared" si="211"/>
        <v>242</v>
      </c>
      <c r="D175" s="18">
        <v>77</v>
      </c>
      <c r="E175" s="16">
        <f t="shared" si="202"/>
        <v>0.31818181818181818</v>
      </c>
      <c r="F175" s="18">
        <v>109</v>
      </c>
      <c r="G175" s="16">
        <f t="shared" si="202"/>
        <v>0.45041322314049587</v>
      </c>
      <c r="H175" s="18">
        <v>48</v>
      </c>
      <c r="I175" s="16">
        <f t="shared" si="202"/>
        <v>0.19834710743801653</v>
      </c>
      <c r="J175" s="18">
        <v>8</v>
      </c>
      <c r="K175" s="16">
        <f t="shared" si="202"/>
        <v>3.3057851239669422E-2</v>
      </c>
      <c r="L175" s="18"/>
      <c r="M175" s="16">
        <f t="shared" si="207"/>
        <v>0</v>
      </c>
      <c r="N175" s="18">
        <f t="shared" si="209"/>
        <v>234</v>
      </c>
      <c r="O175" s="16">
        <f t="shared" si="212"/>
        <v>0.96694214876033058</v>
      </c>
      <c r="P175" s="32">
        <f t="shared" si="213"/>
        <v>9</v>
      </c>
    </row>
    <row r="176" spans="1:16" s="12" customFormat="1" ht="12">
      <c r="A176" s="35" t="s">
        <v>26</v>
      </c>
      <c r="B176" s="17">
        <v>126</v>
      </c>
      <c r="C176" s="30">
        <f t="shared" si="211"/>
        <v>126</v>
      </c>
      <c r="D176" s="18">
        <v>65</v>
      </c>
      <c r="E176" s="16">
        <f t="shared" si="202"/>
        <v>0.51587301587301593</v>
      </c>
      <c r="F176" s="18">
        <v>25</v>
      </c>
      <c r="G176" s="16">
        <f t="shared" si="202"/>
        <v>0.1984126984126984</v>
      </c>
      <c r="H176" s="18">
        <v>23</v>
      </c>
      <c r="I176" s="16">
        <f t="shared" si="202"/>
        <v>0.18253968253968253</v>
      </c>
      <c r="J176" s="48">
        <v>8</v>
      </c>
      <c r="K176" s="16">
        <f t="shared" si="202"/>
        <v>6.3492063492063489E-2</v>
      </c>
      <c r="L176" s="18">
        <v>5</v>
      </c>
      <c r="M176" s="16">
        <f t="shared" si="207"/>
        <v>3.968253968253968E-2</v>
      </c>
      <c r="N176" s="18">
        <f t="shared" si="209"/>
        <v>113</v>
      </c>
      <c r="O176" s="16">
        <f t="shared" si="212"/>
        <v>0.89682539682539686</v>
      </c>
      <c r="P176" s="32">
        <f t="shared" si="213"/>
        <v>14</v>
      </c>
    </row>
    <row r="177" spans="1:16" s="12" customFormat="1" ht="12">
      <c r="A177" s="35" t="s">
        <v>27</v>
      </c>
      <c r="B177" s="33">
        <v>149</v>
      </c>
      <c r="C177" s="30">
        <f t="shared" si="211"/>
        <v>149</v>
      </c>
      <c r="D177" s="18">
        <v>100</v>
      </c>
      <c r="E177" s="16">
        <f t="shared" si="202"/>
        <v>0.67114093959731547</v>
      </c>
      <c r="F177" s="18">
        <v>45</v>
      </c>
      <c r="G177" s="16">
        <f t="shared" si="202"/>
        <v>0.30201342281879195</v>
      </c>
      <c r="H177" s="18">
        <v>4</v>
      </c>
      <c r="I177" s="16">
        <f t="shared" si="202"/>
        <v>2.6845637583892617E-2</v>
      </c>
      <c r="J177" s="18">
        <v>0</v>
      </c>
      <c r="K177" s="16">
        <f t="shared" si="202"/>
        <v>0</v>
      </c>
      <c r="L177" s="18">
        <v>0</v>
      </c>
      <c r="M177" s="16">
        <f t="shared" si="207"/>
        <v>0</v>
      </c>
      <c r="N177" s="18">
        <f t="shared" si="209"/>
        <v>149</v>
      </c>
      <c r="O177" s="16">
        <f t="shared" si="212"/>
        <v>1</v>
      </c>
      <c r="P177" s="32">
        <f t="shared" si="213"/>
        <v>1</v>
      </c>
    </row>
    <row r="178" spans="1:16" s="12" customFormat="1" ht="12">
      <c r="A178" s="35" t="s">
        <v>28</v>
      </c>
      <c r="B178" s="47">
        <v>75</v>
      </c>
      <c r="C178" s="30">
        <f t="shared" si="211"/>
        <v>75</v>
      </c>
      <c r="D178" s="18">
        <v>28</v>
      </c>
      <c r="E178" s="16">
        <f t="shared" si="202"/>
        <v>0.37333333333333335</v>
      </c>
      <c r="F178" s="18">
        <v>21</v>
      </c>
      <c r="G178" s="16">
        <f t="shared" si="202"/>
        <v>0.28000000000000003</v>
      </c>
      <c r="H178" s="18">
        <v>21</v>
      </c>
      <c r="I178" s="16">
        <f t="shared" si="202"/>
        <v>0.28000000000000003</v>
      </c>
      <c r="J178" s="48">
        <v>5</v>
      </c>
      <c r="K178" s="16">
        <f t="shared" si="202"/>
        <v>6.6666666666666666E-2</v>
      </c>
      <c r="L178" s="18">
        <v>0</v>
      </c>
      <c r="M178" s="16">
        <f t="shared" si="207"/>
        <v>0</v>
      </c>
      <c r="N178" s="18">
        <f t="shared" si="209"/>
        <v>70</v>
      </c>
      <c r="O178" s="16">
        <f t="shared" si="212"/>
        <v>0.93333333333333335</v>
      </c>
      <c r="P178" s="32">
        <f t="shared" si="213"/>
        <v>11</v>
      </c>
    </row>
    <row r="179" spans="1:16" s="12" customFormat="1" ht="12">
      <c r="A179" s="35" t="s">
        <v>29</v>
      </c>
      <c r="B179" s="17">
        <v>131</v>
      </c>
      <c r="C179" s="30">
        <v>131</v>
      </c>
      <c r="D179" s="18">
        <v>61</v>
      </c>
      <c r="E179" s="16">
        <f t="shared" si="202"/>
        <v>0.46564885496183206</v>
      </c>
      <c r="F179" s="18">
        <v>37</v>
      </c>
      <c r="G179" s="16">
        <f t="shared" si="202"/>
        <v>0.28244274809160308</v>
      </c>
      <c r="H179" s="18">
        <v>24</v>
      </c>
      <c r="I179" s="16">
        <f t="shared" si="202"/>
        <v>0.18320610687022901</v>
      </c>
      <c r="J179" s="48">
        <v>4</v>
      </c>
      <c r="K179" s="16">
        <f t="shared" si="202"/>
        <v>3.0534351145038167E-2</v>
      </c>
      <c r="L179" s="18">
        <v>5</v>
      </c>
      <c r="M179" s="16">
        <f t="shared" si="207"/>
        <v>3.8167938931297711E-2</v>
      </c>
      <c r="N179" s="18">
        <f t="shared" si="209"/>
        <v>122</v>
      </c>
      <c r="O179" s="16">
        <f t="shared" si="212"/>
        <v>0.93129770992366412</v>
      </c>
      <c r="P179" s="32">
        <f t="shared" si="213"/>
        <v>12</v>
      </c>
    </row>
    <row r="180" spans="1:16" s="12" customFormat="1" ht="12">
      <c r="A180" s="35" t="s">
        <v>30</v>
      </c>
      <c r="B180" s="17">
        <v>311</v>
      </c>
      <c r="C180" s="30">
        <v>311</v>
      </c>
      <c r="D180" s="18">
        <v>215</v>
      </c>
      <c r="E180" s="16">
        <f t="shared" si="202"/>
        <v>0.6913183279742765</v>
      </c>
      <c r="F180" s="18">
        <v>60</v>
      </c>
      <c r="G180" s="16">
        <f t="shared" si="202"/>
        <v>0.19292604501607716</v>
      </c>
      <c r="H180" s="18">
        <v>30</v>
      </c>
      <c r="I180" s="16">
        <f t="shared" si="202"/>
        <v>9.6463022508038579E-2</v>
      </c>
      <c r="J180" s="42">
        <v>6</v>
      </c>
      <c r="K180" s="16">
        <f t="shared" si="202"/>
        <v>1.9292604501607719E-2</v>
      </c>
      <c r="L180" s="18">
        <v>0</v>
      </c>
      <c r="M180" s="16">
        <f t="shared" si="207"/>
        <v>0</v>
      </c>
      <c r="N180" s="18">
        <f t="shared" si="209"/>
        <v>305</v>
      </c>
      <c r="O180" s="16">
        <f t="shared" si="212"/>
        <v>0.98070739549839225</v>
      </c>
      <c r="P180" s="32">
        <f t="shared" si="213"/>
        <v>6</v>
      </c>
    </row>
    <row r="181" spans="1:16" s="12" customFormat="1" ht="12">
      <c r="A181" s="35" t="s">
        <v>31</v>
      </c>
      <c r="B181" s="17">
        <v>85</v>
      </c>
      <c r="C181" s="30">
        <v>85</v>
      </c>
      <c r="D181" s="18">
        <v>34</v>
      </c>
      <c r="E181" s="16">
        <f t="shared" si="202"/>
        <v>0.4</v>
      </c>
      <c r="F181" s="18">
        <v>30</v>
      </c>
      <c r="G181" s="16">
        <f t="shared" si="202"/>
        <v>0.35294117647058826</v>
      </c>
      <c r="H181" s="18">
        <v>17</v>
      </c>
      <c r="I181" s="16">
        <f t="shared" si="202"/>
        <v>0.2</v>
      </c>
      <c r="J181" s="18">
        <v>4</v>
      </c>
      <c r="K181" s="16">
        <f t="shared" si="202"/>
        <v>4.7058823529411764E-2</v>
      </c>
      <c r="L181" s="18"/>
      <c r="M181" s="16">
        <f t="shared" si="207"/>
        <v>0</v>
      </c>
      <c r="N181" s="18">
        <f t="shared" si="209"/>
        <v>81</v>
      </c>
      <c r="O181" s="16">
        <f t="shared" si="212"/>
        <v>0.95294117647058818</v>
      </c>
      <c r="P181" s="32">
        <f t="shared" si="213"/>
        <v>10</v>
      </c>
    </row>
    <row r="182" spans="1:16" s="12" customFormat="1" ht="12">
      <c r="A182" s="35" t="s">
        <v>32</v>
      </c>
      <c r="B182" s="33">
        <v>39</v>
      </c>
      <c r="C182" s="30">
        <v>39</v>
      </c>
      <c r="D182" s="18">
        <v>11</v>
      </c>
      <c r="E182" s="16">
        <f t="shared" si="202"/>
        <v>0.28205128205128205</v>
      </c>
      <c r="F182" s="18">
        <v>16</v>
      </c>
      <c r="G182" s="16">
        <f t="shared" si="202"/>
        <v>0.41025641025641024</v>
      </c>
      <c r="H182" s="18">
        <v>11</v>
      </c>
      <c r="I182" s="16">
        <f t="shared" si="202"/>
        <v>0.28205128205128205</v>
      </c>
      <c r="J182" s="18">
        <v>1</v>
      </c>
      <c r="K182" s="16">
        <f t="shared" si="202"/>
        <v>2.564102564102564E-2</v>
      </c>
      <c r="L182" s="18">
        <v>0</v>
      </c>
      <c r="M182" s="16">
        <f t="shared" si="207"/>
        <v>0</v>
      </c>
      <c r="N182" s="18">
        <f t="shared" si="209"/>
        <v>38</v>
      </c>
      <c r="O182" s="16">
        <f t="shared" si="212"/>
        <v>0.97435897435897434</v>
      </c>
      <c r="P182" s="32">
        <f t="shared" si="213"/>
        <v>7</v>
      </c>
    </row>
    <row r="183" spans="1:16" s="46" customFormat="1">
      <c r="A183" s="29" t="s">
        <v>35</v>
      </c>
      <c r="B183" s="29">
        <f>SUM(B169:B182)</f>
        <v>3365</v>
      </c>
      <c r="C183" s="34">
        <f t="shared" si="211"/>
        <v>3365</v>
      </c>
      <c r="D183" s="29">
        <f>SUM(D169:D182)</f>
        <v>2057</v>
      </c>
      <c r="E183" s="31">
        <f t="shared" si="202"/>
        <v>0.61129271916790495</v>
      </c>
      <c r="F183" s="29">
        <f>SUM(F169:F182)</f>
        <v>856</v>
      </c>
      <c r="G183" s="31">
        <f t="shared" si="202"/>
        <v>0.25438335809806834</v>
      </c>
      <c r="H183" s="29">
        <f>SUM(H169:H182)</f>
        <v>357</v>
      </c>
      <c r="I183" s="31">
        <f t="shared" si="202"/>
        <v>0.10609212481426449</v>
      </c>
      <c r="J183" s="29">
        <f>SUM(J169:J182)</f>
        <v>78</v>
      </c>
      <c r="K183" s="31">
        <f t="shared" si="202"/>
        <v>2.3179791976225855E-2</v>
      </c>
      <c r="L183" s="29">
        <f>SUM(L169:L182)</f>
        <v>17</v>
      </c>
      <c r="M183" s="31">
        <f t="shared" si="207"/>
        <v>5.0520059435364044E-3</v>
      </c>
      <c r="N183" s="20">
        <f t="shared" si="209"/>
        <v>3270</v>
      </c>
      <c r="O183" s="31">
        <f t="shared" ref="O183:O197" si="214">N183/$C183</f>
        <v>0.97176820208023773</v>
      </c>
      <c r="P183" s="37"/>
    </row>
    <row r="184" spans="1:16" s="12" customFormat="1" ht="12">
      <c r="A184" s="35" t="s">
        <v>19</v>
      </c>
      <c r="B184" s="47">
        <v>515</v>
      </c>
      <c r="C184" s="30">
        <v>515</v>
      </c>
      <c r="D184" s="18">
        <v>311</v>
      </c>
      <c r="E184" s="16">
        <f t="shared" si="202"/>
        <v>0.60388349514563111</v>
      </c>
      <c r="F184" s="18">
        <v>145</v>
      </c>
      <c r="G184" s="16">
        <f t="shared" si="202"/>
        <v>0.28155339805825241</v>
      </c>
      <c r="H184" s="18">
        <v>56</v>
      </c>
      <c r="I184" s="16">
        <f t="shared" si="202"/>
        <v>0.1087378640776699</v>
      </c>
      <c r="J184" s="48">
        <v>3</v>
      </c>
      <c r="K184" s="16">
        <f t="shared" si="202"/>
        <v>5.8252427184466021E-3</v>
      </c>
      <c r="L184" s="18">
        <v>0</v>
      </c>
      <c r="M184" s="16">
        <f t="shared" si="207"/>
        <v>0</v>
      </c>
      <c r="N184" s="18">
        <f t="shared" si="209"/>
        <v>512</v>
      </c>
      <c r="O184" s="16">
        <f t="shared" si="214"/>
        <v>0.99417475728155336</v>
      </c>
      <c r="P184" s="32">
        <f>RANK(O184,O$184:O$197,0)</f>
        <v>5</v>
      </c>
    </row>
    <row r="185" spans="1:16" s="12" customFormat="1" ht="12">
      <c r="A185" s="35" t="s">
        <v>20</v>
      </c>
      <c r="B185" s="33">
        <v>434</v>
      </c>
      <c r="C185" s="30">
        <v>434</v>
      </c>
      <c r="D185" s="18">
        <v>253</v>
      </c>
      <c r="E185" s="16">
        <f t="shared" si="202"/>
        <v>0.58294930875576034</v>
      </c>
      <c r="F185" s="18">
        <v>127</v>
      </c>
      <c r="G185" s="16">
        <f t="shared" si="202"/>
        <v>0.29262672811059909</v>
      </c>
      <c r="H185" s="18">
        <v>52</v>
      </c>
      <c r="I185" s="16">
        <f t="shared" si="202"/>
        <v>0.11981566820276497</v>
      </c>
      <c r="J185" s="18">
        <v>2</v>
      </c>
      <c r="K185" s="16">
        <f t="shared" si="202"/>
        <v>4.608294930875576E-3</v>
      </c>
      <c r="L185" s="18">
        <v>0</v>
      </c>
      <c r="M185" s="16">
        <f t="shared" si="207"/>
        <v>0</v>
      </c>
      <c r="N185" s="18">
        <f t="shared" si="209"/>
        <v>432</v>
      </c>
      <c r="O185" s="16">
        <f t="shared" si="214"/>
        <v>0.99539170506912444</v>
      </c>
      <c r="P185" s="32">
        <f t="shared" ref="P185:P197" si="215">RANK(O185,O$184:O$197,0)</f>
        <v>4</v>
      </c>
    </row>
    <row r="186" spans="1:16" s="12" customFormat="1" ht="12">
      <c r="A186" s="35" t="s">
        <v>21</v>
      </c>
      <c r="B186" s="17">
        <v>235</v>
      </c>
      <c r="C186" s="30">
        <v>235</v>
      </c>
      <c r="D186" s="18">
        <v>120</v>
      </c>
      <c r="E186" s="16">
        <f t="shared" si="202"/>
        <v>0.51063829787234039</v>
      </c>
      <c r="F186" s="18">
        <v>62</v>
      </c>
      <c r="G186" s="16">
        <f t="shared" si="202"/>
        <v>0.26382978723404255</v>
      </c>
      <c r="H186" s="18">
        <v>41</v>
      </c>
      <c r="I186" s="16">
        <f t="shared" si="202"/>
        <v>0.17446808510638298</v>
      </c>
      <c r="J186" s="48">
        <v>11</v>
      </c>
      <c r="K186" s="16">
        <f t="shared" si="202"/>
        <v>4.6808510638297871E-2</v>
      </c>
      <c r="L186" s="18">
        <v>1</v>
      </c>
      <c r="M186" s="16">
        <f t="shared" si="207"/>
        <v>4.2553191489361703E-3</v>
      </c>
      <c r="N186" s="18">
        <f t="shared" si="209"/>
        <v>223</v>
      </c>
      <c r="O186" s="16">
        <f t="shared" si="214"/>
        <v>0.94893617021276599</v>
      </c>
      <c r="P186" s="32">
        <f t="shared" si="215"/>
        <v>9</v>
      </c>
    </row>
    <row r="187" spans="1:16" s="12" customFormat="1" ht="12">
      <c r="A187" s="35" t="s">
        <v>22</v>
      </c>
      <c r="B187" s="17">
        <v>276</v>
      </c>
      <c r="C187" s="30">
        <v>276</v>
      </c>
      <c r="D187" s="18">
        <v>92</v>
      </c>
      <c r="E187" s="16">
        <f t="shared" si="202"/>
        <v>0.33333333333333331</v>
      </c>
      <c r="F187" s="18">
        <v>90</v>
      </c>
      <c r="G187" s="16">
        <f t="shared" si="202"/>
        <v>0.32608695652173914</v>
      </c>
      <c r="H187" s="18">
        <v>84</v>
      </c>
      <c r="I187" s="16">
        <f t="shared" si="202"/>
        <v>0.30434782608695654</v>
      </c>
      <c r="J187" s="18">
        <v>10</v>
      </c>
      <c r="K187" s="16">
        <f t="shared" si="202"/>
        <v>3.6231884057971016E-2</v>
      </c>
      <c r="L187" s="18"/>
      <c r="M187" s="16">
        <f t="shared" si="207"/>
        <v>0</v>
      </c>
      <c r="N187" s="18">
        <f t="shared" si="209"/>
        <v>266</v>
      </c>
      <c r="O187" s="16">
        <f t="shared" si="214"/>
        <v>0.96376811594202894</v>
      </c>
      <c r="P187" s="32">
        <f t="shared" si="215"/>
        <v>8</v>
      </c>
    </row>
    <row r="188" spans="1:16" s="12" customFormat="1" ht="12">
      <c r="A188" s="35" t="s">
        <v>23</v>
      </c>
      <c r="B188" s="17">
        <v>213</v>
      </c>
      <c r="C188" s="30">
        <v>213</v>
      </c>
      <c r="D188" s="18">
        <v>72</v>
      </c>
      <c r="E188" s="16">
        <f t="shared" si="202"/>
        <v>0.3380281690140845</v>
      </c>
      <c r="F188" s="18">
        <v>54</v>
      </c>
      <c r="G188" s="16">
        <f t="shared" si="202"/>
        <v>0.25352112676056338</v>
      </c>
      <c r="H188" s="18">
        <v>71</v>
      </c>
      <c r="I188" s="16">
        <f t="shared" si="202"/>
        <v>0.33333333333333331</v>
      </c>
      <c r="J188" s="42">
        <v>15</v>
      </c>
      <c r="K188" s="16">
        <f t="shared" si="202"/>
        <v>7.0422535211267609E-2</v>
      </c>
      <c r="L188" s="18">
        <v>1</v>
      </c>
      <c r="M188" s="16">
        <f t="shared" si="207"/>
        <v>4.6948356807511738E-3</v>
      </c>
      <c r="N188" s="18">
        <f t="shared" si="209"/>
        <v>197</v>
      </c>
      <c r="O188" s="16">
        <f t="shared" si="214"/>
        <v>0.92488262910798125</v>
      </c>
      <c r="P188" s="32">
        <f t="shared" si="215"/>
        <v>12</v>
      </c>
    </row>
    <row r="189" spans="1:16" s="12" customFormat="1" ht="12">
      <c r="A189" s="36" t="s">
        <v>24</v>
      </c>
      <c r="B189" s="17">
        <v>175</v>
      </c>
      <c r="C189" s="30">
        <v>175</v>
      </c>
      <c r="D189" s="18">
        <v>85</v>
      </c>
      <c r="E189" s="16">
        <f t="shared" si="202"/>
        <v>0.48571428571428571</v>
      </c>
      <c r="F189" s="18">
        <v>79</v>
      </c>
      <c r="G189" s="16">
        <f t="shared" si="202"/>
        <v>0.4514285714285714</v>
      </c>
      <c r="H189" s="18">
        <v>11</v>
      </c>
      <c r="I189" s="16">
        <f t="shared" si="202"/>
        <v>6.2857142857142861E-2</v>
      </c>
      <c r="J189" s="48">
        <v>0</v>
      </c>
      <c r="K189" s="16">
        <f t="shared" si="202"/>
        <v>0</v>
      </c>
      <c r="L189" s="18">
        <v>0</v>
      </c>
      <c r="M189" s="16">
        <f t="shared" si="207"/>
        <v>0</v>
      </c>
      <c r="N189" s="18">
        <f t="shared" si="209"/>
        <v>175</v>
      </c>
      <c r="O189" s="16">
        <f t="shared" si="214"/>
        <v>1</v>
      </c>
      <c r="P189" s="32">
        <f t="shared" si="215"/>
        <v>1</v>
      </c>
    </row>
    <row r="190" spans="1:16" s="12" customFormat="1" ht="12">
      <c r="A190" s="36" t="s">
        <v>25</v>
      </c>
      <c r="B190" s="17">
        <v>200</v>
      </c>
      <c r="C190" s="30">
        <v>200</v>
      </c>
      <c r="D190" s="18">
        <v>64</v>
      </c>
      <c r="E190" s="16">
        <f t="shared" si="202"/>
        <v>0.32</v>
      </c>
      <c r="F190" s="18">
        <v>73</v>
      </c>
      <c r="G190" s="16">
        <f t="shared" si="202"/>
        <v>0.36499999999999999</v>
      </c>
      <c r="H190" s="18">
        <v>56</v>
      </c>
      <c r="I190" s="16">
        <f t="shared" si="202"/>
        <v>0.28000000000000003</v>
      </c>
      <c r="J190" s="18">
        <v>7</v>
      </c>
      <c r="K190" s="16">
        <f t="shared" si="202"/>
        <v>3.5000000000000003E-2</v>
      </c>
      <c r="L190" s="18"/>
      <c r="M190" s="16">
        <f t="shared" si="207"/>
        <v>0</v>
      </c>
      <c r="N190" s="18">
        <f t="shared" si="209"/>
        <v>193</v>
      </c>
      <c r="O190" s="16">
        <f t="shared" si="214"/>
        <v>0.96499999999999997</v>
      </c>
      <c r="P190" s="32">
        <f t="shared" si="215"/>
        <v>7</v>
      </c>
    </row>
    <row r="191" spans="1:16" s="12" customFormat="1" ht="12">
      <c r="A191" s="35" t="s">
        <v>26</v>
      </c>
      <c r="B191" s="17">
        <v>90</v>
      </c>
      <c r="C191" s="30">
        <v>90</v>
      </c>
      <c r="D191" s="18">
        <v>34</v>
      </c>
      <c r="E191" s="16">
        <f t="shared" si="202"/>
        <v>0.37777777777777777</v>
      </c>
      <c r="F191" s="18">
        <v>17</v>
      </c>
      <c r="G191" s="16">
        <f t="shared" si="202"/>
        <v>0.18888888888888888</v>
      </c>
      <c r="H191" s="18">
        <v>31</v>
      </c>
      <c r="I191" s="16">
        <f t="shared" si="202"/>
        <v>0.34444444444444444</v>
      </c>
      <c r="J191" s="48">
        <v>7</v>
      </c>
      <c r="K191" s="16">
        <f t="shared" si="202"/>
        <v>7.7777777777777779E-2</v>
      </c>
      <c r="L191" s="18">
        <v>1</v>
      </c>
      <c r="M191" s="16">
        <f t="shared" si="207"/>
        <v>1.1111111111111112E-2</v>
      </c>
      <c r="N191" s="18">
        <f t="shared" si="209"/>
        <v>82</v>
      </c>
      <c r="O191" s="16">
        <f t="shared" si="214"/>
        <v>0.91111111111111109</v>
      </c>
      <c r="P191" s="32">
        <f t="shared" si="215"/>
        <v>13</v>
      </c>
    </row>
    <row r="192" spans="1:16" s="12" customFormat="1" ht="12">
      <c r="A192" s="35" t="s">
        <v>27</v>
      </c>
      <c r="B192" s="33">
        <v>95</v>
      </c>
      <c r="C192" s="30">
        <v>95</v>
      </c>
      <c r="D192" s="18">
        <v>52</v>
      </c>
      <c r="E192" s="16">
        <f t="shared" si="202"/>
        <v>0.54736842105263162</v>
      </c>
      <c r="F192" s="18">
        <v>32</v>
      </c>
      <c r="G192" s="16">
        <f t="shared" si="202"/>
        <v>0.33684210526315789</v>
      </c>
      <c r="H192" s="18">
        <v>11</v>
      </c>
      <c r="I192" s="16">
        <f t="shared" si="202"/>
        <v>0.11578947368421053</v>
      </c>
      <c r="J192" s="18">
        <v>0</v>
      </c>
      <c r="K192" s="16">
        <f t="shared" si="202"/>
        <v>0</v>
      </c>
      <c r="L192" s="18">
        <v>0</v>
      </c>
      <c r="M192" s="16">
        <f t="shared" si="207"/>
        <v>0</v>
      </c>
      <c r="N192" s="18">
        <f t="shared" si="209"/>
        <v>95</v>
      </c>
      <c r="O192" s="16">
        <f t="shared" si="214"/>
        <v>1</v>
      </c>
      <c r="P192" s="32">
        <f t="shared" si="215"/>
        <v>1</v>
      </c>
    </row>
    <row r="193" spans="1:16" s="12" customFormat="1" ht="12">
      <c r="A193" s="35" t="s">
        <v>28</v>
      </c>
      <c r="B193" s="47">
        <f>D193+F193+H193+J193+L193</f>
        <v>41</v>
      </c>
      <c r="C193" s="30">
        <v>41</v>
      </c>
      <c r="D193" s="18">
        <v>12</v>
      </c>
      <c r="E193" s="16">
        <f t="shared" si="202"/>
        <v>0.29268292682926828</v>
      </c>
      <c r="F193" s="18">
        <v>20</v>
      </c>
      <c r="G193" s="16">
        <f t="shared" si="202"/>
        <v>0.48780487804878048</v>
      </c>
      <c r="H193" s="18">
        <v>8</v>
      </c>
      <c r="I193" s="16">
        <f t="shared" si="202"/>
        <v>0.1951219512195122</v>
      </c>
      <c r="J193" s="48">
        <v>1</v>
      </c>
      <c r="K193" s="16">
        <f t="shared" si="202"/>
        <v>2.4390243902439025E-2</v>
      </c>
      <c r="L193" s="18">
        <v>0</v>
      </c>
      <c r="M193" s="16">
        <f t="shared" si="207"/>
        <v>0</v>
      </c>
      <c r="N193" s="18">
        <f t="shared" si="209"/>
        <v>40</v>
      </c>
      <c r="O193" s="16">
        <f t="shared" si="214"/>
        <v>0.97560975609756095</v>
      </c>
      <c r="P193" s="32">
        <f t="shared" si="215"/>
        <v>6</v>
      </c>
    </row>
    <row r="194" spans="1:16" s="12" customFormat="1" ht="12">
      <c r="A194" s="35" t="s">
        <v>29</v>
      </c>
      <c r="B194" s="17">
        <v>95</v>
      </c>
      <c r="C194" s="30">
        <v>95</v>
      </c>
      <c r="D194" s="18">
        <v>46</v>
      </c>
      <c r="E194" s="16">
        <f t="shared" si="202"/>
        <v>0.48421052631578948</v>
      </c>
      <c r="F194" s="18">
        <v>27</v>
      </c>
      <c r="G194" s="16">
        <f t="shared" si="202"/>
        <v>0.28421052631578947</v>
      </c>
      <c r="H194" s="18">
        <v>15</v>
      </c>
      <c r="I194" s="16">
        <f t="shared" si="202"/>
        <v>0.15789473684210525</v>
      </c>
      <c r="J194" s="48">
        <v>7</v>
      </c>
      <c r="K194" s="16">
        <f t="shared" si="202"/>
        <v>7.3684210526315783E-2</v>
      </c>
      <c r="L194" s="18"/>
      <c r="M194" s="16">
        <f t="shared" si="207"/>
        <v>0</v>
      </c>
      <c r="N194" s="18">
        <f t="shared" si="209"/>
        <v>88</v>
      </c>
      <c r="O194" s="16">
        <f t="shared" si="214"/>
        <v>0.9263157894736842</v>
      </c>
      <c r="P194" s="32">
        <f t="shared" si="215"/>
        <v>11</v>
      </c>
    </row>
    <row r="195" spans="1:16" s="12" customFormat="1" ht="12">
      <c r="A195" s="35" t="s">
        <v>30</v>
      </c>
      <c r="B195" s="17">
        <v>209</v>
      </c>
      <c r="C195" s="30">
        <v>209</v>
      </c>
      <c r="D195" s="18">
        <v>111</v>
      </c>
      <c r="E195" s="16">
        <f t="shared" si="202"/>
        <v>0.53110047846889952</v>
      </c>
      <c r="F195" s="18">
        <v>80</v>
      </c>
      <c r="G195" s="16">
        <f t="shared" si="202"/>
        <v>0.38277511961722488</v>
      </c>
      <c r="H195" s="18">
        <v>18</v>
      </c>
      <c r="I195" s="16">
        <f t="shared" si="202"/>
        <v>8.6124401913875603E-2</v>
      </c>
      <c r="J195" s="42">
        <v>0</v>
      </c>
      <c r="K195" s="16">
        <f t="shared" si="202"/>
        <v>0</v>
      </c>
      <c r="L195" s="18">
        <v>0</v>
      </c>
      <c r="M195" s="16">
        <f t="shared" si="207"/>
        <v>0</v>
      </c>
      <c r="N195" s="18">
        <f t="shared" si="209"/>
        <v>209</v>
      </c>
      <c r="O195" s="16">
        <f t="shared" si="214"/>
        <v>1</v>
      </c>
      <c r="P195" s="32">
        <f t="shared" si="215"/>
        <v>1</v>
      </c>
    </row>
    <row r="196" spans="1:16" s="12" customFormat="1" ht="12">
      <c r="A196" s="35" t="s">
        <v>31</v>
      </c>
      <c r="B196" s="17">
        <v>115</v>
      </c>
      <c r="C196" s="30">
        <v>115</v>
      </c>
      <c r="D196" s="18">
        <v>18</v>
      </c>
      <c r="E196" s="16">
        <f t="shared" si="202"/>
        <v>0.15652173913043479</v>
      </c>
      <c r="F196" s="18">
        <v>30</v>
      </c>
      <c r="G196" s="16">
        <f t="shared" si="202"/>
        <v>0.2608695652173913</v>
      </c>
      <c r="H196" s="18">
        <v>53</v>
      </c>
      <c r="I196" s="16">
        <f t="shared" si="202"/>
        <v>0.46086956521739131</v>
      </c>
      <c r="J196" s="18">
        <v>14</v>
      </c>
      <c r="K196" s="16">
        <f t="shared" si="202"/>
        <v>0.12173913043478261</v>
      </c>
      <c r="L196" s="18"/>
      <c r="M196" s="16">
        <f t="shared" si="207"/>
        <v>0</v>
      </c>
      <c r="N196" s="18">
        <f t="shared" si="209"/>
        <v>101</v>
      </c>
      <c r="O196" s="16">
        <f t="shared" si="214"/>
        <v>0.87826086956521743</v>
      </c>
      <c r="P196" s="32">
        <f t="shared" si="215"/>
        <v>14</v>
      </c>
    </row>
    <row r="197" spans="1:16" s="12" customFormat="1" ht="12">
      <c r="A197" s="35" t="s">
        <v>32</v>
      </c>
      <c r="B197" s="33">
        <v>56</v>
      </c>
      <c r="C197" s="30">
        <v>56</v>
      </c>
      <c r="D197" s="18">
        <v>15</v>
      </c>
      <c r="E197" s="16">
        <f t="shared" si="202"/>
        <v>0.26785714285714285</v>
      </c>
      <c r="F197" s="18">
        <v>20</v>
      </c>
      <c r="G197" s="16">
        <f t="shared" si="202"/>
        <v>0.35714285714285715</v>
      </c>
      <c r="H197" s="18">
        <v>17</v>
      </c>
      <c r="I197" s="16">
        <f t="shared" si="202"/>
        <v>0.30357142857142855</v>
      </c>
      <c r="J197" s="18">
        <v>4</v>
      </c>
      <c r="K197" s="16">
        <f t="shared" si="202"/>
        <v>7.1428571428571425E-2</v>
      </c>
      <c r="L197" s="18">
        <v>0</v>
      </c>
      <c r="M197" s="16">
        <f t="shared" si="207"/>
        <v>0</v>
      </c>
      <c r="N197" s="18">
        <f>SUM(D197,F197,H197)</f>
        <v>52</v>
      </c>
      <c r="O197" s="16">
        <f t="shared" si="214"/>
        <v>0.9285714285714286</v>
      </c>
      <c r="P197" s="32">
        <f t="shared" si="215"/>
        <v>10</v>
      </c>
    </row>
    <row r="198" spans="1:16" s="46" customFormat="1">
      <c r="A198" s="29" t="s">
        <v>36</v>
      </c>
      <c r="B198" s="29">
        <f>SUM(B184:B197)</f>
        <v>2749</v>
      </c>
      <c r="C198" s="34">
        <f t="shared" si="211"/>
        <v>2749</v>
      </c>
      <c r="D198" s="29">
        <f>SUM(D184:D197)</f>
        <v>1285</v>
      </c>
      <c r="E198" s="31">
        <f t="shared" si="202"/>
        <v>0.467442706438705</v>
      </c>
      <c r="F198" s="29">
        <f>SUM(F184:F197)</f>
        <v>856</v>
      </c>
      <c r="G198" s="31">
        <f t="shared" si="202"/>
        <v>0.31138595853037471</v>
      </c>
      <c r="H198" s="29">
        <f>SUM(H184:H197)</f>
        <v>524</v>
      </c>
      <c r="I198" s="31">
        <f t="shared" si="202"/>
        <v>0.1906147690069116</v>
      </c>
      <c r="J198" s="29">
        <f>SUM(J184:J197)</f>
        <v>81</v>
      </c>
      <c r="K198" s="31">
        <f t="shared" si="202"/>
        <v>2.9465260094579847E-2</v>
      </c>
      <c r="L198" s="29">
        <f>SUM(L184:L197)</f>
        <v>3</v>
      </c>
      <c r="M198" s="31">
        <f t="shared" si="207"/>
        <v>1.0913059294288831E-3</v>
      </c>
      <c r="N198" s="20">
        <f>SUM(D198,F198,H198)</f>
        <v>2665</v>
      </c>
      <c r="O198" s="31">
        <f>N198/$C198</f>
        <v>0.96944343397599131</v>
      </c>
      <c r="P198" s="37"/>
    </row>
    <row r="199" spans="1:16" s="46" customFormat="1">
      <c r="A199" s="20" t="s">
        <v>1</v>
      </c>
      <c r="B199" s="29">
        <f>B153+B168+B183+B198</f>
        <v>14221</v>
      </c>
      <c r="C199" s="34">
        <f t="shared" si="211"/>
        <v>14221</v>
      </c>
      <c r="D199" s="29">
        <f>D153+D168+D183+D198</f>
        <v>8018</v>
      </c>
      <c r="E199" s="31">
        <f t="shared" si="202"/>
        <v>0.56381407777230852</v>
      </c>
      <c r="F199" s="29">
        <f>F153+F168+F183+F198</f>
        <v>3815</v>
      </c>
      <c r="G199" s="31">
        <f t="shared" si="202"/>
        <v>0.26826524154419518</v>
      </c>
      <c r="H199" s="29">
        <f>H153+H168+H183+H198</f>
        <v>1883</v>
      </c>
      <c r="I199" s="31">
        <f t="shared" si="202"/>
        <v>0.13240981646860278</v>
      </c>
      <c r="J199" s="29">
        <f>J153+J168+J183+J198</f>
        <v>451</v>
      </c>
      <c r="K199" s="31">
        <f t="shared" si="202"/>
        <v>3.1713662892904858E-2</v>
      </c>
      <c r="L199" s="29">
        <f>L153+L168+L183+L198</f>
        <v>54</v>
      </c>
      <c r="M199" s="31">
        <f t="shared" si="207"/>
        <v>3.7972013219886086E-3</v>
      </c>
      <c r="N199" s="29">
        <f>N153+N168+N183+N198</f>
        <v>13716</v>
      </c>
      <c r="O199" s="31">
        <f>N199/$C199</f>
        <v>0.96448913578510653</v>
      </c>
      <c r="P199" s="20"/>
    </row>
  </sheetData>
  <mergeCells count="27">
    <mergeCell ref="J137:K137"/>
    <mergeCell ref="L137:M137"/>
    <mergeCell ref="N137:P137"/>
    <mergeCell ref="A137:A138"/>
    <mergeCell ref="B137:B138"/>
    <mergeCell ref="C137:C138"/>
    <mergeCell ref="D137:E137"/>
    <mergeCell ref="F137:G137"/>
    <mergeCell ref="H137:I137"/>
    <mergeCell ref="J70:K70"/>
    <mergeCell ref="L70:M70"/>
    <mergeCell ref="N70:P70"/>
    <mergeCell ref="A70:A71"/>
    <mergeCell ref="B70:B71"/>
    <mergeCell ref="C70:C71"/>
    <mergeCell ref="D70:E70"/>
    <mergeCell ref="F70:G70"/>
    <mergeCell ref="H70:I70"/>
    <mergeCell ref="J4:K4"/>
    <mergeCell ref="L4:M4"/>
    <mergeCell ref="N4:P4"/>
    <mergeCell ref="A4:A5"/>
    <mergeCell ref="B4:B5"/>
    <mergeCell ref="C4:C5"/>
    <mergeCell ref="D4:E4"/>
    <mergeCell ref="F4:G4"/>
    <mergeCell ref="H4:I4"/>
  </mergeCells>
  <printOptions horizontalCentered="1"/>
  <pageMargins left="0.39" right="0.35" top="0.42" bottom="0.18" header="0.31496062992125984" footer="0.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VAN</vt:lpstr>
      <vt:lpstr>TOAN</vt:lpstr>
      <vt:lpstr>ANH</vt:lpstr>
      <vt:lpstr>LY</vt:lpstr>
      <vt:lpstr>HOA</vt:lpstr>
      <vt:lpstr>SINH</vt:lpstr>
      <vt:lpstr>SU</vt:lpstr>
      <vt:lpstr>DIA</vt:lpstr>
      <vt:lpstr>CONGNGHE</vt:lpstr>
      <vt:lpstr>GDCD</vt:lpstr>
      <vt:lpstr>TIN</vt:lpstr>
      <vt:lpstr>NHAC</vt:lpstr>
      <vt:lpstr>TD</vt:lpstr>
      <vt:lpstr>MYTHUAT</vt:lpstr>
      <vt:lpstr>HL-HK2</vt:lpstr>
      <vt:lpstr>HLHK_CN</vt:lpstr>
      <vt:lpstr>ANH!Print_Titles</vt:lpstr>
      <vt:lpstr>LY!Print_Titles</vt:lpstr>
      <vt:lpstr>TOAN!Print_Titles</vt:lpstr>
      <vt:lpstr>VAN!Print_Titles</vt:lpstr>
    </vt:vector>
  </TitlesOfParts>
  <Company>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TOPHOTHONG</cp:lastModifiedBy>
  <cp:lastPrinted>2016-05-15T16:04:54Z</cp:lastPrinted>
  <dcterms:created xsi:type="dcterms:W3CDTF">2006-01-05T17:57:20Z</dcterms:created>
  <dcterms:modified xsi:type="dcterms:W3CDTF">2016-05-16T03:17:54Z</dcterms:modified>
</cp:coreProperties>
</file>