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20115" windowHeight="8760" activeTab="2"/>
  </bookViews>
  <sheets>
    <sheet name="3.10" sheetId="1" r:id="rId1"/>
    <sheet name="10.10" sheetId="2" r:id="rId2"/>
    <sheet name="17.10" sheetId="3" r:id="rId3"/>
  </sheets>
  <calcPr calcId="144525"/>
</workbook>
</file>

<file path=xl/calcChain.xml><?xml version="1.0" encoding="utf-8"?>
<calcChain xmlns="http://schemas.openxmlformats.org/spreadsheetml/2006/main">
  <c r="Q52" i="3"/>
  <c r="P52"/>
  <c r="O52"/>
  <c r="Q51"/>
  <c r="P51"/>
  <c r="O51"/>
  <c r="J51"/>
  <c r="I51"/>
  <c r="N50"/>
  <c r="Q50" s="1"/>
  <c r="M50"/>
  <c r="L50"/>
  <c r="K50"/>
  <c r="Q49"/>
  <c r="P49"/>
  <c r="O49"/>
  <c r="Q48"/>
  <c r="P48"/>
  <c r="O48"/>
  <c r="Q47"/>
  <c r="P47"/>
  <c r="O47"/>
  <c r="Q46"/>
  <c r="P46"/>
  <c r="O46"/>
  <c r="N45"/>
  <c r="M45"/>
  <c r="L45"/>
  <c r="K45"/>
  <c r="K53" s="1"/>
  <c r="P53" s="1"/>
  <c r="Q44"/>
  <c r="P44"/>
  <c r="O44"/>
  <c r="Q43"/>
  <c r="P43"/>
  <c r="O43"/>
  <c r="Q42"/>
  <c r="P42"/>
  <c r="O42"/>
  <c r="Q41"/>
  <c r="P41"/>
  <c r="O41"/>
  <c r="Q40"/>
  <c r="P40"/>
  <c r="O40"/>
  <c r="Q39"/>
  <c r="P39"/>
  <c r="O39"/>
  <c r="Q38"/>
  <c r="P38"/>
  <c r="O38"/>
  <c r="H37"/>
  <c r="H53" s="1"/>
  <c r="G37"/>
  <c r="F37"/>
  <c r="F53" s="1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H20"/>
  <c r="G20"/>
  <c r="F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P50" l="1"/>
  <c r="Q45"/>
  <c r="I37"/>
  <c r="G53"/>
  <c r="P45"/>
  <c r="O50"/>
  <c r="J20"/>
  <c r="N53"/>
  <c r="Q53" s="1"/>
  <c r="I53"/>
  <c r="J53"/>
  <c r="I20"/>
  <c r="O45"/>
  <c r="L53"/>
  <c r="O53" s="1"/>
  <c r="J37"/>
  <c r="N50" i="2"/>
  <c r="N45"/>
  <c r="Q52" l="1"/>
  <c r="P52"/>
  <c r="O52"/>
  <c r="Q51"/>
  <c r="P51"/>
  <c r="O51"/>
  <c r="J51"/>
  <c r="I51"/>
  <c r="Q50"/>
  <c r="M50"/>
  <c r="L50"/>
  <c r="L53" s="1"/>
  <c r="K50"/>
  <c r="P50" s="1"/>
  <c r="Q49"/>
  <c r="P49"/>
  <c r="O49"/>
  <c r="Q48"/>
  <c r="P48"/>
  <c r="O48"/>
  <c r="Q47"/>
  <c r="P47"/>
  <c r="O47"/>
  <c r="Q46"/>
  <c r="P46"/>
  <c r="O46"/>
  <c r="Q45"/>
  <c r="N53"/>
  <c r="M45"/>
  <c r="P45" s="1"/>
  <c r="L45"/>
  <c r="K45"/>
  <c r="O45" s="1"/>
  <c r="Q44"/>
  <c r="P44"/>
  <c r="O44"/>
  <c r="Q43"/>
  <c r="P43"/>
  <c r="O43"/>
  <c r="Q42"/>
  <c r="P42"/>
  <c r="O42"/>
  <c r="Q41"/>
  <c r="P41"/>
  <c r="O41"/>
  <c r="Q40"/>
  <c r="P40"/>
  <c r="O40"/>
  <c r="Q39"/>
  <c r="P39"/>
  <c r="O39"/>
  <c r="Q38"/>
  <c r="P38"/>
  <c r="O38"/>
  <c r="H37"/>
  <c r="G37"/>
  <c r="I37" s="1"/>
  <c r="F37"/>
  <c r="F53" s="1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H20"/>
  <c r="J20" s="1"/>
  <c r="G20"/>
  <c r="I20" s="1"/>
  <c r="F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37" l="1"/>
  <c r="O50"/>
  <c r="G53"/>
  <c r="I53" s="1"/>
  <c r="K53"/>
  <c r="P53" s="1"/>
  <c r="H53"/>
  <c r="J53" s="1"/>
  <c r="J55" i="1"/>
  <c r="J53"/>
  <c r="I55"/>
  <c r="I53"/>
  <c r="I12"/>
  <c r="I11"/>
  <c r="J12"/>
  <c r="J11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Q53" i="2" l="1"/>
  <c r="O53"/>
  <c r="Q54" i="1"/>
  <c r="Q53"/>
  <c r="P54"/>
  <c r="P53"/>
  <c r="O54"/>
  <c r="O53"/>
  <c r="Q51"/>
  <c r="Q50"/>
  <c r="Q49"/>
  <c r="Q48"/>
  <c r="Q46"/>
  <c r="Q45"/>
  <c r="Q44"/>
  <c r="Q43"/>
  <c r="Q42"/>
  <c r="Q41"/>
  <c r="P51"/>
  <c r="P50"/>
  <c r="P49"/>
  <c r="P48"/>
  <c r="P47"/>
  <c r="P46"/>
  <c r="P45"/>
  <c r="P44"/>
  <c r="P43"/>
  <c r="P42"/>
  <c r="P41"/>
  <c r="O51"/>
  <c r="O50"/>
  <c r="O49"/>
  <c r="O48"/>
  <c r="O47"/>
  <c r="O46"/>
  <c r="O45"/>
  <c r="O44"/>
  <c r="O43"/>
  <c r="O42"/>
  <c r="O41"/>
  <c r="Q40"/>
  <c r="P40"/>
  <c r="O40"/>
  <c r="N52"/>
  <c r="Q52" s="1"/>
  <c r="N47"/>
  <c r="N55" s="1"/>
  <c r="Q55" s="1"/>
  <c r="M52"/>
  <c r="P52" s="1"/>
  <c r="M47"/>
  <c r="L52"/>
  <c r="O52" s="1"/>
  <c r="L47"/>
  <c r="K52"/>
  <c r="K47"/>
  <c r="K55" s="1"/>
  <c r="P55" s="1"/>
  <c r="J13"/>
  <c r="H39"/>
  <c r="H22"/>
  <c r="G39"/>
  <c r="G22"/>
  <c r="G55" s="1"/>
  <c r="F39"/>
  <c r="F55" s="1"/>
  <c r="F22"/>
  <c r="H55" l="1"/>
  <c r="Q47"/>
  <c r="L55"/>
  <c r="O55" s="1"/>
</calcChain>
</file>

<file path=xl/sharedStrings.xml><?xml version="1.0" encoding="utf-8"?>
<sst xmlns="http://schemas.openxmlformats.org/spreadsheetml/2006/main" count="594" uniqueCount="82">
  <si>
    <t>BIỂU MẪU</t>
  </si>
  <si>
    <t>CÔNG KHAI TRÊN CỔNG THÔNG TIN VÀ BÁO CÁO VỀ SỞ Y TẾ</t>
  </si>
  <si>
    <t>TT</t>
  </si>
  <si>
    <t>Quận huyện</t>
  </si>
  <si>
    <t>Cần Giờ</t>
  </si>
  <si>
    <t>MN Bình An</t>
  </si>
  <si>
    <t>MN Lý Nhơn</t>
  </si>
  <si>
    <t>MN Doi Lầu</t>
  </si>
  <si>
    <t>MN Cần Thạnh 2</t>
  </si>
  <si>
    <t>MN Thạnh An</t>
  </si>
  <si>
    <t>MN Cần Thạnh</t>
  </si>
  <si>
    <t>MN Long Hòa</t>
  </si>
  <si>
    <t>MN Đồng Tranh</t>
  </si>
  <si>
    <t>PX</t>
  </si>
  <si>
    <t>Mầm non</t>
  </si>
  <si>
    <t xml:space="preserve">Loại
Trường </t>
  </si>
  <si>
    <t xml:space="preserve">Tên Trường </t>
  </si>
  <si>
    <t>Số trẻ từ 5 đến dưới 12 tuổi</t>
  </si>
  <si>
    <t>Số tiêm luỹ kế</t>
  </si>
  <si>
    <t>Mũi 1</t>
  </si>
  <si>
    <t>Mũi 2</t>
  </si>
  <si>
    <t>Tỷ lệ %</t>
  </si>
  <si>
    <t>%Mũi 1</t>
  </si>
  <si>
    <t>%Mũi 2</t>
  </si>
  <si>
    <t>(2)/(1)</t>
  </si>
  <si>
    <t>(3)/(2)</t>
  </si>
  <si>
    <t>Số trẻ từ 12 đến dưới 18 tuổi</t>
  </si>
  <si>
    <t>Mũi 3</t>
  </si>
  <si>
    <t>%Mũi 3</t>
  </si>
  <si>
    <t>Số HS</t>
  </si>
  <si>
    <t>(5)/(4)</t>
  </si>
  <si>
    <t>(6)/(4)</t>
  </si>
  <si>
    <t>(7)/(4)</t>
  </si>
  <si>
    <t>Số HS
(1)</t>
  </si>
  <si>
    <t>CỘNG MẦM NON</t>
  </si>
  <si>
    <t>TH An Nghĩa</t>
  </si>
  <si>
    <t>TH An Thới Đông</t>
  </si>
  <si>
    <t>TH Tam Thôn Hiệp</t>
  </si>
  <si>
    <t>TH Hòa Hiệp</t>
  </si>
  <si>
    <t>TH Long Thạnh</t>
  </si>
  <si>
    <t>TH Cần Thạnh 2</t>
  </si>
  <si>
    <t>CỘNG TIỂU HỌC</t>
  </si>
  <si>
    <t>MN Bình Khánh</t>
  </si>
  <si>
    <t>MN An Thới Dông</t>
  </si>
  <si>
    <t>MN Thôn Hiệp</t>
  </si>
  <si>
    <t>TH Bình Mỹ</t>
  </si>
  <si>
    <t xml:space="preserve"> TH Bình Khánh</t>
  </si>
  <si>
    <t>TH Bình Phước</t>
  </si>
  <si>
    <t>TH Biình Thạnh</t>
  </si>
  <si>
    <t>TH Doi Lầu</t>
  </si>
  <si>
    <t>TH Vàm Sát</t>
  </si>
  <si>
    <t>TH Lý Nhơn</t>
  </si>
  <si>
    <t xml:space="preserve">TH Đồng Hòa </t>
  </si>
  <si>
    <t xml:space="preserve">TH Cần Thạnh </t>
  </si>
  <si>
    <t>TH Thạnh An</t>
  </si>
  <si>
    <t>Cấp 1</t>
  </si>
  <si>
    <t>THCS Long Hòa</t>
  </si>
  <si>
    <t>THCS An Thới Đông</t>
  </si>
  <si>
    <t>THCS Bình Khánh</t>
  </si>
  <si>
    <t>CỘNG THCS</t>
  </si>
  <si>
    <t>THPT Cần Thạnh</t>
  </si>
  <si>
    <t>THPT BINH KHANH</t>
  </si>
  <si>
    <t>THPT An Nghĩa</t>
  </si>
  <si>
    <t>CỘNG THPT</t>
  </si>
  <si>
    <t>Chuyên biệt Cần Thạnh</t>
  </si>
  <si>
    <t>THCS Tam Thôn Hiệp</t>
  </si>
  <si>
    <t xml:space="preserve"> THCS Cần Thạnh</t>
  </si>
  <si>
    <t>THCS Doi Lầu</t>
  </si>
  <si>
    <t xml:space="preserve"> THCS Lý Nhơn</t>
  </si>
  <si>
    <t>THCS-THPT Thạnh An</t>
  </si>
  <si>
    <t>Cấp 2</t>
  </si>
  <si>
    <t>Cấp 3</t>
  </si>
  <si>
    <t>GDNN-GDTX Cần Giờ</t>
  </si>
  <si>
    <t>TỔNG CỘNG</t>
  </si>
  <si>
    <t>Bình Khánh</t>
  </si>
  <si>
    <t>An Thới Đông</t>
  </si>
  <si>
    <t>Tam Thôn Hiệp</t>
  </si>
  <si>
    <t>Lý Nhơn</t>
  </si>
  <si>
    <t>Long Hoà</t>
  </si>
  <si>
    <t>Cần Thạnh</t>
  </si>
  <si>
    <t>Thạnh An</t>
  </si>
  <si>
    <t>( Đính kèm công văn số  5843   /UBND ngày  30  tháng 9 năm 2022của Uỷ ban nhân dân huyện Cần Giờ)</t>
  </si>
</sst>
</file>

<file path=xl/styles.xml><?xml version="1.0" encoding="utf-8"?>
<styleSheet xmlns="http://schemas.openxmlformats.org/spreadsheetml/2006/main">
  <numFmts count="1">
    <numFmt numFmtId="164" formatCode="_-* #,##0\ _₫_-;\-* #,##0\ _₫_-;_-* &quot;-&quot;\ _₫_-;_-@_-"/>
  </numFmts>
  <fonts count="25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2"/>
    </font>
    <font>
      <sz val="9"/>
      <color indexed="8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sz val="12"/>
      <name val="Times New Roman"/>
      <family val="1"/>
    </font>
    <font>
      <sz val="12"/>
      <color theme="0"/>
      <name val="Times New Roman"/>
      <family val="1"/>
    </font>
    <font>
      <sz val="12"/>
      <color theme="0"/>
      <name val="Calibri"/>
      <family val="2"/>
      <charset val="163"/>
      <scheme val="minor"/>
    </font>
    <font>
      <b/>
      <sz val="12"/>
      <color theme="1"/>
      <name val="Calibri"/>
      <family val="2"/>
      <charset val="163"/>
      <scheme val="minor"/>
    </font>
    <font>
      <b/>
      <sz val="12"/>
      <name val="Calibri"/>
      <family val="2"/>
      <charset val="163"/>
      <scheme val="minor"/>
    </font>
    <font>
      <b/>
      <sz val="12"/>
      <color theme="0"/>
      <name val="Calibri"/>
      <family val="2"/>
      <charset val="163"/>
      <scheme val="minor"/>
    </font>
    <font>
      <i/>
      <sz val="11"/>
      <color rgb="FF000000"/>
      <name val="Times New Roman"/>
      <family val="1"/>
    </font>
    <font>
      <sz val="8"/>
      <name val="Times New Roman"/>
      <family val="1"/>
    </font>
    <font>
      <sz val="11"/>
      <name val="Calibri"/>
      <family val="2"/>
      <charset val="163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6E3BC"/>
      </patternFill>
    </fill>
    <fill>
      <patternFill patternType="solid">
        <fgColor theme="0"/>
        <bgColor rgb="FFCCC0D9"/>
      </patternFill>
    </fill>
    <fill>
      <patternFill patternType="solid">
        <fgColor theme="0"/>
        <bgColor rgb="FFFABF8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11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3" fillId="0" borderId="1" xfId="0" applyFont="1" applyBorder="1"/>
    <xf numFmtId="0" fontId="14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64" fontId="2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17" fillId="2" borderId="1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7" fillId="2" borderId="1" xfId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7" fillId="2" borderId="1" xfId="1" applyFont="1" applyFill="1" applyBorder="1" applyAlignment="1" applyProtection="1">
      <alignment vertical="center" wrapText="1"/>
    </xf>
    <xf numFmtId="0" fontId="11" fillId="0" borderId="1" xfId="2" applyFont="1" applyBorder="1" applyAlignment="1">
      <alignment vertical="center"/>
    </xf>
    <xf numFmtId="164" fontId="7" fillId="2" borderId="1" xfId="1" applyFont="1" applyFill="1" applyBorder="1" applyAlignment="1" applyProtection="1">
      <alignment vertical="center"/>
    </xf>
    <xf numFmtId="1" fontId="16" fillId="3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" fontId="16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164" fontId="23" fillId="2" borderId="1" xfId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164" fontId="24" fillId="2" borderId="1" xfId="0" applyNumberFormat="1" applyFont="1" applyFill="1" applyBorder="1"/>
    <xf numFmtId="0" fontId="2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164" fontId="7" fillId="2" borderId="1" xfId="1" applyFont="1" applyFill="1" applyBorder="1" applyAlignment="1" applyProtection="1">
      <alignment horizontal="center"/>
    </xf>
    <xf numFmtId="0" fontId="7" fillId="2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2" applyFont="1" applyBorder="1" applyAlignment="1"/>
    <xf numFmtId="164" fontId="2" fillId="2" borderId="1" xfId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7" fillId="2" borderId="1" xfId="1" applyFont="1" applyFill="1" applyBorder="1" applyAlignment="1" applyProtection="1"/>
    <xf numFmtId="1" fontId="16" fillId="3" borderId="1" xfId="0" applyNumberFormat="1" applyFont="1" applyFill="1" applyBorder="1" applyAlignment="1">
      <alignment horizontal="center"/>
    </xf>
    <xf numFmtId="1" fontId="16" fillId="4" borderId="1" xfId="0" applyNumberFormat="1" applyFont="1" applyFill="1" applyBorder="1" applyAlignment="1">
      <alignment horizontal="center"/>
    </xf>
    <xf numFmtId="1" fontId="16" fillId="5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164" fontId="19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wrapText="1"/>
    </xf>
    <xf numFmtId="0" fontId="20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9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4" fontId="17" fillId="2" borderId="1" xfId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8" fillId="2" borderId="1" xfId="0" applyFont="1" applyFill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164" fontId="7" fillId="2" borderId="1" xfId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3">
    <cellStyle name="Comma [0]" xfId="1" builtinId="6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5"/>
  <sheetViews>
    <sheetView topLeftCell="A33" workbookViewId="0">
      <selection activeCell="A3" sqref="A3:Q55"/>
    </sheetView>
  </sheetViews>
  <sheetFormatPr defaultRowHeight="15"/>
  <cols>
    <col min="1" max="1" width="4.85546875" customWidth="1"/>
    <col min="3" max="3" width="15.7109375" customWidth="1"/>
    <col min="4" max="4" width="11.140625" customWidth="1"/>
    <col min="5" max="5" width="21.7109375" customWidth="1"/>
    <col min="6" max="6" width="9.42578125" customWidth="1"/>
    <col min="7" max="8" width="9.7109375" customWidth="1"/>
    <col min="9" max="9" width="8.5703125" customWidth="1"/>
    <col min="10" max="10" width="8.7109375" customWidth="1"/>
    <col min="11" max="11" width="10.42578125" customWidth="1"/>
    <col min="12" max="12" width="9.85546875" customWidth="1"/>
    <col min="13" max="14" width="10" customWidth="1"/>
    <col min="15" max="15" width="10.140625" customWidth="1"/>
    <col min="16" max="16" width="10" customWidth="1"/>
    <col min="17" max="17" width="9.85546875" customWidth="1"/>
  </cols>
  <sheetData>
    <row r="3" spans="1:17">
      <c r="A3" s="111" t="s">
        <v>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"/>
    </row>
    <row r="5" spans="1:17">
      <c r="A5" s="113" t="s">
        <v>81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7" spans="1:17" ht="15" customHeight="1">
      <c r="A7" s="112" t="s">
        <v>2</v>
      </c>
      <c r="B7" s="112" t="s">
        <v>3</v>
      </c>
      <c r="C7" s="112" t="s">
        <v>13</v>
      </c>
      <c r="D7" s="112" t="s">
        <v>15</v>
      </c>
      <c r="E7" s="112" t="s">
        <v>16</v>
      </c>
      <c r="F7" s="112" t="s">
        <v>17</v>
      </c>
      <c r="G7" s="112"/>
      <c r="H7" s="112"/>
      <c r="I7" s="112"/>
      <c r="J7" s="112"/>
      <c r="K7" s="112" t="s">
        <v>26</v>
      </c>
      <c r="L7" s="112"/>
      <c r="M7" s="112"/>
      <c r="N7" s="112"/>
      <c r="O7" s="112"/>
      <c r="P7" s="112"/>
      <c r="Q7" s="112"/>
    </row>
    <row r="8" spans="1:17" ht="28.5" customHeight="1">
      <c r="A8" s="112"/>
      <c r="B8" s="112"/>
      <c r="C8" s="112"/>
      <c r="D8" s="112"/>
      <c r="E8" s="112"/>
      <c r="F8" s="112" t="s">
        <v>33</v>
      </c>
      <c r="G8" s="112" t="s">
        <v>18</v>
      </c>
      <c r="H8" s="112"/>
      <c r="I8" s="112" t="s">
        <v>21</v>
      </c>
      <c r="J8" s="112"/>
      <c r="K8" s="112" t="s">
        <v>29</v>
      </c>
      <c r="L8" s="112" t="s">
        <v>18</v>
      </c>
      <c r="M8" s="112"/>
      <c r="N8" s="112"/>
      <c r="O8" s="112" t="s">
        <v>21</v>
      </c>
      <c r="P8" s="112"/>
      <c r="Q8" s="112"/>
    </row>
    <row r="9" spans="1:17" ht="30" customHeight="1">
      <c r="A9" s="112"/>
      <c r="B9" s="112"/>
      <c r="C9" s="112"/>
      <c r="D9" s="112"/>
      <c r="E9" s="112"/>
      <c r="F9" s="112"/>
      <c r="G9" s="38" t="s">
        <v>19</v>
      </c>
      <c r="H9" s="38" t="s">
        <v>20</v>
      </c>
      <c r="I9" s="38" t="s">
        <v>22</v>
      </c>
      <c r="J9" s="38" t="s">
        <v>23</v>
      </c>
      <c r="K9" s="112"/>
      <c r="L9" s="38" t="s">
        <v>19</v>
      </c>
      <c r="M9" s="38" t="s">
        <v>20</v>
      </c>
      <c r="N9" s="38" t="s">
        <v>27</v>
      </c>
      <c r="O9" s="38" t="s">
        <v>22</v>
      </c>
      <c r="P9" s="38" t="s">
        <v>23</v>
      </c>
      <c r="Q9" s="38" t="s">
        <v>28</v>
      </c>
    </row>
    <row r="10" spans="1:17">
      <c r="A10" s="112"/>
      <c r="B10" s="112"/>
      <c r="C10" s="112"/>
      <c r="D10" s="112"/>
      <c r="E10" s="112"/>
      <c r="F10" s="112"/>
      <c r="G10" s="38">
        <v>-2</v>
      </c>
      <c r="H10" s="38">
        <v>-3</v>
      </c>
      <c r="I10" s="38" t="s">
        <v>24</v>
      </c>
      <c r="J10" s="38" t="s">
        <v>25</v>
      </c>
      <c r="K10" s="38">
        <v>-4</v>
      </c>
      <c r="L10" s="38">
        <v>-5</v>
      </c>
      <c r="M10" s="38">
        <v>-6</v>
      </c>
      <c r="N10" s="38">
        <v>-7</v>
      </c>
      <c r="O10" s="38" t="s">
        <v>30</v>
      </c>
      <c r="P10" s="38" t="s">
        <v>31</v>
      </c>
      <c r="Q10" s="38" t="s">
        <v>32</v>
      </c>
    </row>
    <row r="11" spans="1:17" ht="15.75">
      <c r="A11" s="3">
        <v>1</v>
      </c>
      <c r="B11" s="2" t="s">
        <v>4</v>
      </c>
      <c r="C11" s="2" t="s">
        <v>74</v>
      </c>
      <c r="D11" s="13" t="s">
        <v>14</v>
      </c>
      <c r="E11" s="10" t="s">
        <v>42</v>
      </c>
      <c r="F11" s="22">
        <v>129</v>
      </c>
      <c r="G11" s="22">
        <v>0</v>
      </c>
      <c r="H11" s="18">
        <v>0</v>
      </c>
      <c r="I11" s="49">
        <f t="shared" ref="I11:I39" si="0">G11*100/F11</f>
        <v>0</v>
      </c>
      <c r="J11" s="49">
        <f t="shared" ref="J11:J39" si="1">H11*100/F11</f>
        <v>0</v>
      </c>
      <c r="K11" s="5"/>
      <c r="L11" s="5"/>
      <c r="M11" s="5"/>
      <c r="N11" s="5"/>
      <c r="O11" s="5"/>
      <c r="P11" s="5"/>
      <c r="Q11" s="4"/>
    </row>
    <row r="12" spans="1:17" ht="15.75">
      <c r="A12" s="3">
        <v>2</v>
      </c>
      <c r="B12" s="2" t="s">
        <v>4</v>
      </c>
      <c r="C12" s="2" t="s">
        <v>74</v>
      </c>
      <c r="D12" s="13" t="s">
        <v>14</v>
      </c>
      <c r="E12" s="10" t="s">
        <v>5</v>
      </c>
      <c r="F12" s="22">
        <v>86</v>
      </c>
      <c r="G12" s="22">
        <v>0</v>
      </c>
      <c r="H12" s="18">
        <v>0</v>
      </c>
      <c r="I12" s="49">
        <f t="shared" si="0"/>
        <v>0</v>
      </c>
      <c r="J12" s="49">
        <f t="shared" si="1"/>
        <v>0</v>
      </c>
      <c r="K12" s="5"/>
      <c r="L12" s="5"/>
      <c r="M12" s="5"/>
      <c r="N12" s="5"/>
      <c r="O12" s="5"/>
      <c r="P12" s="5"/>
      <c r="Q12" s="4"/>
    </row>
    <row r="13" spans="1:17" ht="15.75">
      <c r="A13" s="3">
        <v>3</v>
      </c>
      <c r="B13" s="2" t="s">
        <v>4</v>
      </c>
      <c r="C13" s="2" t="s">
        <v>75</v>
      </c>
      <c r="D13" s="13" t="s">
        <v>14</v>
      </c>
      <c r="E13" s="43" t="s">
        <v>43</v>
      </c>
      <c r="F13" s="15">
        <v>119</v>
      </c>
      <c r="G13" s="22">
        <v>13</v>
      </c>
      <c r="H13" s="18">
        <v>7</v>
      </c>
      <c r="I13" s="49">
        <f t="shared" si="0"/>
        <v>10.92436974789916</v>
      </c>
      <c r="J13" s="49">
        <f t="shared" si="1"/>
        <v>5.882352941176471</v>
      </c>
      <c r="K13" s="5"/>
      <c r="L13" s="5"/>
      <c r="M13" s="5"/>
      <c r="N13" s="5"/>
      <c r="O13" s="5"/>
      <c r="P13" s="5"/>
      <c r="Q13" s="4"/>
    </row>
    <row r="14" spans="1:17" ht="15.75">
      <c r="A14" s="3">
        <v>4</v>
      </c>
      <c r="B14" s="2" t="s">
        <v>4</v>
      </c>
      <c r="C14" s="2" t="s">
        <v>75</v>
      </c>
      <c r="D14" s="13" t="s">
        <v>14</v>
      </c>
      <c r="E14" s="10" t="s">
        <v>7</v>
      </c>
      <c r="F14" s="22">
        <v>50</v>
      </c>
      <c r="G14" s="22">
        <v>2</v>
      </c>
      <c r="H14" s="18">
        <v>0</v>
      </c>
      <c r="I14" s="49">
        <f t="shared" si="0"/>
        <v>4</v>
      </c>
      <c r="J14" s="49">
        <f t="shared" si="1"/>
        <v>0</v>
      </c>
      <c r="K14" s="5"/>
      <c r="L14" s="5"/>
      <c r="M14" s="5"/>
      <c r="N14" s="5"/>
      <c r="O14" s="5"/>
      <c r="P14" s="5"/>
      <c r="Q14" s="4"/>
    </row>
    <row r="15" spans="1:17" ht="15.75">
      <c r="A15" s="3">
        <v>5</v>
      </c>
      <c r="B15" s="2" t="s">
        <v>4</v>
      </c>
      <c r="C15" s="2" t="s">
        <v>76</v>
      </c>
      <c r="D15" s="13" t="s">
        <v>14</v>
      </c>
      <c r="E15" s="10" t="s">
        <v>44</v>
      </c>
      <c r="F15" s="22">
        <v>101</v>
      </c>
      <c r="G15" s="22">
        <v>25</v>
      </c>
      <c r="H15" s="18">
        <v>20</v>
      </c>
      <c r="I15" s="49">
        <f t="shared" si="0"/>
        <v>24.752475247524753</v>
      </c>
      <c r="J15" s="49">
        <f t="shared" si="1"/>
        <v>19.801980198019802</v>
      </c>
      <c r="K15" s="5"/>
      <c r="L15" s="5"/>
      <c r="M15" s="5"/>
      <c r="N15" s="5"/>
      <c r="O15" s="5"/>
      <c r="P15" s="5"/>
      <c r="Q15" s="4"/>
    </row>
    <row r="16" spans="1:17" ht="15.75">
      <c r="A16" s="3">
        <v>6</v>
      </c>
      <c r="B16" s="2" t="s">
        <v>4</v>
      </c>
      <c r="C16" s="2" t="s">
        <v>77</v>
      </c>
      <c r="D16" s="13" t="s">
        <v>14</v>
      </c>
      <c r="E16" s="10" t="s">
        <v>6</v>
      </c>
      <c r="F16" s="22">
        <v>77</v>
      </c>
      <c r="G16" s="22">
        <v>21</v>
      </c>
      <c r="H16" s="18">
        <v>7</v>
      </c>
      <c r="I16" s="49">
        <f t="shared" si="0"/>
        <v>27.272727272727273</v>
      </c>
      <c r="J16" s="49">
        <f t="shared" si="1"/>
        <v>9.0909090909090917</v>
      </c>
      <c r="K16" s="5"/>
      <c r="L16" s="5"/>
      <c r="M16" s="5"/>
      <c r="N16" s="5"/>
      <c r="O16" s="5"/>
      <c r="P16" s="5"/>
      <c r="Q16" s="4"/>
    </row>
    <row r="17" spans="1:17" ht="15.75">
      <c r="A17" s="3">
        <v>7</v>
      </c>
      <c r="B17" s="2" t="s">
        <v>4</v>
      </c>
      <c r="C17" s="2" t="s">
        <v>78</v>
      </c>
      <c r="D17" s="13" t="s">
        <v>14</v>
      </c>
      <c r="E17" s="37" t="s">
        <v>11</v>
      </c>
      <c r="F17" s="15">
        <v>74</v>
      </c>
      <c r="G17" s="16">
        <v>6</v>
      </c>
      <c r="H17" s="16">
        <v>1</v>
      </c>
      <c r="I17" s="49">
        <f t="shared" si="0"/>
        <v>8.1081081081081088</v>
      </c>
      <c r="J17" s="49">
        <f t="shared" si="1"/>
        <v>1.3513513513513513</v>
      </c>
      <c r="K17" s="5"/>
      <c r="L17" s="5"/>
      <c r="M17" s="5"/>
      <c r="N17" s="5"/>
      <c r="O17" s="5"/>
      <c r="P17" s="5"/>
      <c r="Q17" s="4"/>
    </row>
    <row r="18" spans="1:17" ht="15.75">
      <c r="A18" s="3">
        <v>8</v>
      </c>
      <c r="B18" s="2" t="s">
        <v>4</v>
      </c>
      <c r="C18" s="2" t="s">
        <v>78</v>
      </c>
      <c r="D18" s="13" t="s">
        <v>14</v>
      </c>
      <c r="E18" s="10" t="s">
        <v>12</v>
      </c>
      <c r="F18" s="22">
        <v>63</v>
      </c>
      <c r="G18" s="44">
        <v>8</v>
      </c>
      <c r="H18" s="18">
        <v>3</v>
      </c>
      <c r="I18" s="49">
        <f t="shared" si="0"/>
        <v>12.698412698412698</v>
      </c>
      <c r="J18" s="49">
        <f t="shared" si="1"/>
        <v>4.7619047619047619</v>
      </c>
      <c r="K18" s="5"/>
      <c r="L18" s="5"/>
      <c r="M18" s="5"/>
      <c r="N18" s="5"/>
      <c r="O18" s="5"/>
      <c r="P18" s="5"/>
      <c r="Q18" s="4"/>
    </row>
    <row r="19" spans="1:17" ht="15.75">
      <c r="A19" s="3">
        <v>9</v>
      </c>
      <c r="B19" s="2" t="s">
        <v>4</v>
      </c>
      <c r="C19" s="2" t="s">
        <v>79</v>
      </c>
      <c r="D19" s="13" t="s">
        <v>14</v>
      </c>
      <c r="E19" s="10" t="s">
        <v>10</v>
      </c>
      <c r="F19" s="22">
        <v>55</v>
      </c>
      <c r="G19" s="22">
        <v>0</v>
      </c>
      <c r="H19" s="18">
        <v>0</v>
      </c>
      <c r="I19" s="49">
        <f t="shared" si="0"/>
        <v>0</v>
      </c>
      <c r="J19" s="49">
        <f t="shared" si="1"/>
        <v>0</v>
      </c>
      <c r="K19" s="5"/>
      <c r="L19" s="5"/>
      <c r="M19" s="5"/>
      <c r="N19" s="5"/>
      <c r="O19" s="5"/>
      <c r="P19" s="5"/>
      <c r="Q19" s="4"/>
    </row>
    <row r="20" spans="1:17" ht="15.75">
      <c r="A20" s="3">
        <v>10</v>
      </c>
      <c r="B20" s="2" t="s">
        <v>4</v>
      </c>
      <c r="C20" s="2" t="s">
        <v>79</v>
      </c>
      <c r="D20" s="13" t="s">
        <v>14</v>
      </c>
      <c r="E20" s="7" t="s">
        <v>8</v>
      </c>
      <c r="F20" s="15">
        <v>39</v>
      </c>
      <c r="G20" s="16">
        <v>15</v>
      </c>
      <c r="H20" s="16">
        <v>9</v>
      </c>
      <c r="I20" s="49">
        <f t="shared" si="0"/>
        <v>38.46153846153846</v>
      </c>
      <c r="J20" s="49">
        <f t="shared" si="1"/>
        <v>23.076923076923077</v>
      </c>
      <c r="K20" s="5"/>
      <c r="L20" s="5"/>
      <c r="M20" s="5"/>
      <c r="N20" s="5"/>
      <c r="O20" s="5"/>
      <c r="P20" s="5"/>
      <c r="Q20" s="4"/>
    </row>
    <row r="21" spans="1:17" ht="15.75">
      <c r="A21" s="3">
        <v>11</v>
      </c>
      <c r="B21" s="2" t="s">
        <v>4</v>
      </c>
      <c r="C21" s="2" t="s">
        <v>80</v>
      </c>
      <c r="D21" s="13" t="s">
        <v>14</v>
      </c>
      <c r="E21" s="8" t="s">
        <v>9</v>
      </c>
      <c r="F21" s="45">
        <v>44</v>
      </c>
      <c r="G21" s="46">
        <v>0</v>
      </c>
      <c r="H21" s="47">
        <v>0</v>
      </c>
      <c r="I21" s="49">
        <f t="shared" si="0"/>
        <v>0</v>
      </c>
      <c r="J21" s="49">
        <f t="shared" si="1"/>
        <v>0</v>
      </c>
      <c r="K21" s="5"/>
      <c r="L21" s="5"/>
      <c r="M21" s="5"/>
      <c r="N21" s="5"/>
      <c r="O21" s="5"/>
      <c r="P21" s="5"/>
      <c r="Q21" s="4"/>
    </row>
    <row r="22" spans="1:17" ht="15.75">
      <c r="A22" s="3"/>
      <c r="B22" s="2"/>
      <c r="C22" s="12"/>
      <c r="D22" s="27" t="s">
        <v>14</v>
      </c>
      <c r="E22" s="53" t="s">
        <v>34</v>
      </c>
      <c r="F22" s="28">
        <f t="shared" ref="F22:H22" si="2">SUM(F11:F21)</f>
        <v>837</v>
      </c>
      <c r="G22" s="41">
        <f t="shared" si="2"/>
        <v>90</v>
      </c>
      <c r="H22" s="29">
        <f t="shared" si="2"/>
        <v>47</v>
      </c>
      <c r="I22" s="50">
        <f t="shared" si="0"/>
        <v>10.75268817204301</v>
      </c>
      <c r="J22" s="50">
        <f t="shared" si="1"/>
        <v>5.6152927120669061</v>
      </c>
      <c r="K22" s="21"/>
      <c r="L22" s="21"/>
      <c r="M22" s="21"/>
      <c r="N22" s="21"/>
      <c r="O22" s="21"/>
      <c r="P22" s="21"/>
      <c r="Q22" s="11"/>
    </row>
    <row r="23" spans="1:17" ht="15.75">
      <c r="A23" s="3">
        <v>12</v>
      </c>
      <c r="B23" s="2" t="s">
        <v>4</v>
      </c>
      <c r="C23" s="2" t="s">
        <v>74</v>
      </c>
      <c r="D23" s="11" t="s">
        <v>55</v>
      </c>
      <c r="E23" s="9" t="s">
        <v>46</v>
      </c>
      <c r="F23" s="22">
        <v>957</v>
      </c>
      <c r="G23" s="22">
        <v>822</v>
      </c>
      <c r="H23" s="17">
        <v>530</v>
      </c>
      <c r="I23" s="49">
        <f t="shared" si="0"/>
        <v>85.893416927899693</v>
      </c>
      <c r="J23" s="49">
        <f t="shared" si="1"/>
        <v>55.381400208986413</v>
      </c>
      <c r="K23" s="21"/>
      <c r="L23" s="21"/>
      <c r="M23" s="21"/>
      <c r="N23" s="21"/>
      <c r="O23" s="21"/>
      <c r="P23" s="21"/>
      <c r="Q23" s="11"/>
    </row>
    <row r="24" spans="1:17" ht="15.75">
      <c r="A24" s="3">
        <v>13</v>
      </c>
      <c r="B24" s="2" t="s">
        <v>4</v>
      </c>
      <c r="C24" s="2" t="s">
        <v>74</v>
      </c>
      <c r="D24" s="11" t="s">
        <v>55</v>
      </c>
      <c r="E24" s="10" t="s">
        <v>45</v>
      </c>
      <c r="F24" s="22">
        <v>236</v>
      </c>
      <c r="G24" s="22">
        <v>192</v>
      </c>
      <c r="H24" s="18">
        <v>179</v>
      </c>
      <c r="I24" s="49">
        <f t="shared" si="0"/>
        <v>81.355932203389827</v>
      </c>
      <c r="J24" s="49">
        <f t="shared" si="1"/>
        <v>75.847457627118644</v>
      </c>
      <c r="K24" s="21"/>
      <c r="L24" s="21"/>
      <c r="M24" s="21"/>
      <c r="N24" s="21"/>
      <c r="O24" s="21"/>
      <c r="P24" s="21"/>
      <c r="Q24" s="11"/>
    </row>
    <row r="25" spans="1:17" ht="15.75">
      <c r="A25" s="3">
        <v>14</v>
      </c>
      <c r="B25" s="2" t="s">
        <v>4</v>
      </c>
      <c r="C25" s="2" t="s">
        <v>74</v>
      </c>
      <c r="D25" s="11" t="s">
        <v>55</v>
      </c>
      <c r="E25" s="10" t="s">
        <v>47</v>
      </c>
      <c r="F25" s="22">
        <v>415</v>
      </c>
      <c r="G25" s="22">
        <v>336</v>
      </c>
      <c r="H25" s="18">
        <v>242</v>
      </c>
      <c r="I25" s="49">
        <f t="shared" si="0"/>
        <v>80.963855421686745</v>
      </c>
      <c r="J25" s="49">
        <f t="shared" si="1"/>
        <v>58.313253012048193</v>
      </c>
      <c r="K25" s="21"/>
      <c r="L25" s="21"/>
      <c r="M25" s="21"/>
      <c r="N25" s="21"/>
      <c r="O25" s="21"/>
      <c r="P25" s="21"/>
      <c r="Q25" s="11"/>
    </row>
    <row r="26" spans="1:17" ht="15.75">
      <c r="A26" s="3">
        <v>15</v>
      </c>
      <c r="B26" s="2" t="s">
        <v>4</v>
      </c>
      <c r="C26" s="2" t="s">
        <v>74</v>
      </c>
      <c r="D26" s="11" t="s">
        <v>55</v>
      </c>
      <c r="E26" s="10" t="s">
        <v>48</v>
      </c>
      <c r="F26" s="22">
        <v>135</v>
      </c>
      <c r="G26" s="22">
        <v>120</v>
      </c>
      <c r="H26" s="18">
        <v>86</v>
      </c>
      <c r="I26" s="49">
        <f t="shared" si="0"/>
        <v>88.888888888888886</v>
      </c>
      <c r="J26" s="49">
        <f t="shared" si="1"/>
        <v>63.703703703703702</v>
      </c>
      <c r="K26" s="21"/>
      <c r="L26" s="21"/>
      <c r="M26" s="21"/>
      <c r="N26" s="21"/>
      <c r="O26" s="21"/>
      <c r="P26" s="21"/>
      <c r="Q26" s="11"/>
    </row>
    <row r="27" spans="1:17" ht="15.75">
      <c r="A27" s="3">
        <v>16</v>
      </c>
      <c r="B27" s="2" t="s">
        <v>4</v>
      </c>
      <c r="C27" s="2" t="s">
        <v>75</v>
      </c>
      <c r="D27" s="11" t="s">
        <v>55</v>
      </c>
      <c r="E27" s="10" t="s">
        <v>35</v>
      </c>
      <c r="F27" s="22">
        <v>323</v>
      </c>
      <c r="G27" s="22">
        <v>314</v>
      </c>
      <c r="H27" s="18">
        <v>260</v>
      </c>
      <c r="I27" s="49">
        <f t="shared" si="0"/>
        <v>97.213622291021679</v>
      </c>
      <c r="J27" s="49">
        <f t="shared" si="1"/>
        <v>80.495356037151709</v>
      </c>
      <c r="K27" s="21"/>
      <c r="L27" s="21"/>
      <c r="M27" s="21"/>
      <c r="N27" s="21"/>
      <c r="O27" s="21"/>
      <c r="P27" s="21"/>
      <c r="Q27" s="11"/>
    </row>
    <row r="28" spans="1:17" ht="15" customHeight="1">
      <c r="A28" s="3">
        <v>17</v>
      </c>
      <c r="B28" s="2" t="s">
        <v>4</v>
      </c>
      <c r="C28" s="2" t="s">
        <v>75</v>
      </c>
      <c r="D28" s="11" t="s">
        <v>55</v>
      </c>
      <c r="E28" s="10" t="s">
        <v>36</v>
      </c>
      <c r="F28" s="22">
        <v>545</v>
      </c>
      <c r="G28" s="22">
        <v>516</v>
      </c>
      <c r="H28" s="18">
        <v>467</v>
      </c>
      <c r="I28" s="49">
        <f t="shared" si="0"/>
        <v>94.678899082568805</v>
      </c>
      <c r="J28" s="49">
        <f t="shared" si="1"/>
        <v>85.688073394495419</v>
      </c>
      <c r="K28" s="21"/>
      <c r="L28" s="21"/>
      <c r="M28" s="21"/>
      <c r="N28" s="21"/>
      <c r="O28" s="21"/>
      <c r="P28" s="21"/>
      <c r="Q28" s="11"/>
    </row>
    <row r="29" spans="1:17" ht="15.75">
      <c r="A29" s="3">
        <v>18</v>
      </c>
      <c r="B29" s="2" t="s">
        <v>4</v>
      </c>
      <c r="C29" s="2" t="s">
        <v>75</v>
      </c>
      <c r="D29" s="11" t="s">
        <v>55</v>
      </c>
      <c r="E29" s="10" t="s">
        <v>49</v>
      </c>
      <c r="F29" s="22">
        <v>194</v>
      </c>
      <c r="G29" s="22">
        <v>177</v>
      </c>
      <c r="H29" s="18">
        <v>161</v>
      </c>
      <c r="I29" s="49">
        <f t="shared" si="0"/>
        <v>91.237113402061851</v>
      </c>
      <c r="J29" s="49">
        <f t="shared" si="1"/>
        <v>82.989690721649481</v>
      </c>
      <c r="K29" s="21"/>
      <c r="L29" s="21"/>
      <c r="M29" s="21"/>
      <c r="N29" s="21"/>
      <c r="O29" s="21"/>
      <c r="P29" s="21"/>
      <c r="Q29" s="11"/>
    </row>
    <row r="30" spans="1:17" ht="15.75">
      <c r="A30" s="3">
        <v>19</v>
      </c>
      <c r="B30" s="2" t="s">
        <v>4</v>
      </c>
      <c r="C30" s="2" t="s">
        <v>76</v>
      </c>
      <c r="D30" s="11" t="s">
        <v>55</v>
      </c>
      <c r="E30" s="10" t="s">
        <v>37</v>
      </c>
      <c r="F30" s="22">
        <v>454</v>
      </c>
      <c r="G30" s="22">
        <v>428</v>
      </c>
      <c r="H30" s="18">
        <v>388</v>
      </c>
      <c r="I30" s="49">
        <f t="shared" si="0"/>
        <v>94.273127753303967</v>
      </c>
      <c r="J30" s="49">
        <f t="shared" si="1"/>
        <v>85.46255506607929</v>
      </c>
      <c r="K30" s="21"/>
      <c r="L30" s="21"/>
      <c r="M30" s="21"/>
      <c r="N30" s="21"/>
      <c r="O30" s="21"/>
      <c r="P30" s="21"/>
      <c r="Q30" s="11"/>
    </row>
    <row r="31" spans="1:17" ht="15.75">
      <c r="A31" s="3">
        <v>20</v>
      </c>
      <c r="B31" s="2" t="s">
        <v>4</v>
      </c>
      <c r="C31" s="2" t="s">
        <v>77</v>
      </c>
      <c r="D31" s="11" t="s">
        <v>55</v>
      </c>
      <c r="E31" s="10" t="s">
        <v>50</v>
      </c>
      <c r="F31" s="42">
        <v>152</v>
      </c>
      <c r="G31" s="22">
        <v>145</v>
      </c>
      <c r="H31" s="18">
        <v>102</v>
      </c>
      <c r="I31" s="49">
        <f t="shared" si="0"/>
        <v>95.39473684210526</v>
      </c>
      <c r="J31" s="49">
        <f t="shared" si="1"/>
        <v>67.10526315789474</v>
      </c>
      <c r="K31" s="21"/>
      <c r="L31" s="21"/>
      <c r="M31" s="21"/>
      <c r="N31" s="21"/>
      <c r="O31" s="21"/>
      <c r="P31" s="21"/>
      <c r="Q31" s="11"/>
    </row>
    <row r="32" spans="1:17" ht="14.25" customHeight="1">
      <c r="A32" s="3">
        <v>21</v>
      </c>
      <c r="B32" s="2" t="s">
        <v>4</v>
      </c>
      <c r="C32" s="2" t="s">
        <v>77</v>
      </c>
      <c r="D32" s="11" t="s">
        <v>55</v>
      </c>
      <c r="E32" s="10" t="s">
        <v>51</v>
      </c>
      <c r="F32" s="22">
        <v>238</v>
      </c>
      <c r="G32" s="22">
        <v>230</v>
      </c>
      <c r="H32" s="18">
        <v>213</v>
      </c>
      <c r="I32" s="49">
        <f t="shared" si="0"/>
        <v>96.638655462184872</v>
      </c>
      <c r="J32" s="49">
        <f t="shared" si="1"/>
        <v>89.495798319327733</v>
      </c>
      <c r="K32" s="21"/>
      <c r="L32" s="21"/>
      <c r="M32" s="21"/>
      <c r="N32" s="21"/>
      <c r="O32" s="21"/>
      <c r="P32" s="21"/>
      <c r="Q32" s="11"/>
    </row>
    <row r="33" spans="1:17" ht="15.75">
      <c r="A33" s="3">
        <v>22</v>
      </c>
      <c r="B33" s="2" t="s">
        <v>4</v>
      </c>
      <c r="C33" s="2" t="s">
        <v>78</v>
      </c>
      <c r="D33" s="11" t="s">
        <v>55</v>
      </c>
      <c r="E33" s="8" t="s">
        <v>38</v>
      </c>
      <c r="F33" s="16">
        <v>217</v>
      </c>
      <c r="G33" s="23">
        <v>179</v>
      </c>
      <c r="H33" s="16">
        <v>129</v>
      </c>
      <c r="I33" s="49">
        <f t="shared" si="0"/>
        <v>82.488479262672811</v>
      </c>
      <c r="J33" s="49">
        <f t="shared" si="1"/>
        <v>59.447004608294932</v>
      </c>
      <c r="K33" s="21"/>
      <c r="L33" s="21"/>
      <c r="M33" s="21"/>
      <c r="N33" s="21"/>
      <c r="O33" s="21"/>
      <c r="P33" s="21"/>
      <c r="Q33" s="11"/>
    </row>
    <row r="34" spans="1:17" ht="15.75">
      <c r="A34" s="3">
        <v>23</v>
      </c>
      <c r="B34" s="2" t="s">
        <v>4</v>
      </c>
      <c r="C34" s="2" t="s">
        <v>78</v>
      </c>
      <c r="D34" s="11" t="s">
        <v>55</v>
      </c>
      <c r="E34" s="8" t="s">
        <v>39</v>
      </c>
      <c r="F34" s="15">
        <v>239</v>
      </c>
      <c r="G34" s="16">
        <v>197</v>
      </c>
      <c r="H34" s="16">
        <v>136</v>
      </c>
      <c r="I34" s="49">
        <f t="shared" si="0"/>
        <v>82.426778242677827</v>
      </c>
      <c r="J34" s="49">
        <f t="shared" si="1"/>
        <v>56.903765690376567</v>
      </c>
      <c r="K34" s="21"/>
      <c r="L34" s="21"/>
      <c r="M34" s="21"/>
      <c r="N34" s="21"/>
      <c r="O34" s="21"/>
      <c r="P34" s="21"/>
      <c r="Q34" s="11"/>
    </row>
    <row r="35" spans="1:17" ht="15.75">
      <c r="A35" s="3">
        <v>24</v>
      </c>
      <c r="B35" s="2" t="s">
        <v>4</v>
      </c>
      <c r="C35" s="2" t="s">
        <v>78</v>
      </c>
      <c r="D35" s="11" t="s">
        <v>55</v>
      </c>
      <c r="E35" s="8" t="s">
        <v>52</v>
      </c>
      <c r="F35" s="15">
        <v>231</v>
      </c>
      <c r="G35" s="16">
        <v>196</v>
      </c>
      <c r="H35" s="16">
        <v>146</v>
      </c>
      <c r="I35" s="49">
        <f t="shared" si="0"/>
        <v>84.848484848484844</v>
      </c>
      <c r="J35" s="49">
        <f t="shared" si="1"/>
        <v>63.203463203463201</v>
      </c>
      <c r="K35" s="21"/>
      <c r="L35" s="21"/>
      <c r="M35" s="21"/>
      <c r="N35" s="21"/>
      <c r="O35" s="21"/>
      <c r="P35" s="21"/>
      <c r="Q35" s="11"/>
    </row>
    <row r="36" spans="1:17" ht="15.75">
      <c r="A36" s="3">
        <v>25</v>
      </c>
      <c r="B36" s="2" t="s">
        <v>4</v>
      </c>
      <c r="C36" s="2" t="s">
        <v>79</v>
      </c>
      <c r="D36" s="11" t="s">
        <v>55</v>
      </c>
      <c r="E36" s="8" t="s">
        <v>53</v>
      </c>
      <c r="F36" s="15">
        <v>500</v>
      </c>
      <c r="G36" s="16">
        <v>405</v>
      </c>
      <c r="H36" s="16">
        <v>292</v>
      </c>
      <c r="I36" s="49">
        <f t="shared" si="0"/>
        <v>81</v>
      </c>
      <c r="J36" s="49">
        <f t="shared" si="1"/>
        <v>58.4</v>
      </c>
      <c r="K36" s="21"/>
      <c r="L36" s="21"/>
      <c r="M36" s="21"/>
      <c r="N36" s="21"/>
      <c r="O36" s="21"/>
      <c r="P36" s="21"/>
      <c r="Q36" s="11"/>
    </row>
    <row r="37" spans="1:17" ht="15.75">
      <c r="A37" s="3">
        <v>26</v>
      </c>
      <c r="B37" s="2" t="s">
        <v>4</v>
      </c>
      <c r="C37" s="2" t="s">
        <v>79</v>
      </c>
      <c r="D37" s="11" t="s">
        <v>55</v>
      </c>
      <c r="E37" s="11" t="s">
        <v>40</v>
      </c>
      <c r="F37" s="16">
        <v>474</v>
      </c>
      <c r="G37" s="16">
        <v>387</v>
      </c>
      <c r="H37" s="16">
        <v>240</v>
      </c>
      <c r="I37" s="49">
        <f t="shared" si="0"/>
        <v>81.64556962025317</v>
      </c>
      <c r="J37" s="49">
        <f t="shared" si="1"/>
        <v>50.632911392405063</v>
      </c>
      <c r="K37" s="21"/>
      <c r="L37" s="21"/>
      <c r="M37" s="21"/>
      <c r="N37" s="21"/>
      <c r="O37" s="21"/>
      <c r="P37" s="21"/>
      <c r="Q37" s="11"/>
    </row>
    <row r="38" spans="1:17" ht="15.75">
      <c r="A38" s="3">
        <v>27</v>
      </c>
      <c r="B38" s="2" t="s">
        <v>4</v>
      </c>
      <c r="C38" s="2" t="s">
        <v>80</v>
      </c>
      <c r="D38" s="11" t="s">
        <v>55</v>
      </c>
      <c r="E38" s="8" t="s">
        <v>54</v>
      </c>
      <c r="F38" s="15">
        <v>287</v>
      </c>
      <c r="G38" s="15">
        <v>269</v>
      </c>
      <c r="H38" s="15">
        <v>260</v>
      </c>
      <c r="I38" s="49">
        <f t="shared" si="0"/>
        <v>93.728222996515683</v>
      </c>
      <c r="J38" s="49">
        <f t="shared" si="1"/>
        <v>90.592334494773525</v>
      </c>
      <c r="K38" s="21"/>
      <c r="L38" s="21"/>
      <c r="M38" s="21"/>
      <c r="N38" s="21"/>
      <c r="O38" s="21"/>
      <c r="P38" s="21"/>
      <c r="Q38" s="11"/>
    </row>
    <row r="39" spans="1:17" ht="15.75">
      <c r="A39" s="3"/>
      <c r="B39" s="2"/>
      <c r="C39" s="12"/>
      <c r="D39" s="12" t="s">
        <v>55</v>
      </c>
      <c r="E39" s="12" t="s">
        <v>41</v>
      </c>
      <c r="F39" s="28">
        <f t="shared" ref="F39:H39" si="3">SUM(F23:F38)</f>
        <v>5597</v>
      </c>
      <c r="G39" s="28">
        <f t="shared" si="3"/>
        <v>4913</v>
      </c>
      <c r="H39" s="28">
        <f t="shared" si="3"/>
        <v>3831</v>
      </c>
      <c r="I39" s="50">
        <f t="shared" si="0"/>
        <v>87.779167411113093</v>
      </c>
      <c r="J39" s="50">
        <f t="shared" si="1"/>
        <v>68.447382526353408</v>
      </c>
      <c r="K39" s="21"/>
      <c r="L39" s="21"/>
      <c r="M39" s="21"/>
      <c r="N39" s="21"/>
      <c r="O39" s="21"/>
      <c r="P39" s="21"/>
      <c r="Q39" s="11"/>
    </row>
    <row r="40" spans="1:17" ht="15.75">
      <c r="A40" s="3">
        <v>28</v>
      </c>
      <c r="B40" s="2" t="s">
        <v>4</v>
      </c>
      <c r="C40" s="2" t="s">
        <v>76</v>
      </c>
      <c r="D40" s="11" t="s">
        <v>70</v>
      </c>
      <c r="E40" s="8" t="s">
        <v>65</v>
      </c>
      <c r="F40" s="19"/>
      <c r="G40" s="21"/>
      <c r="H40" s="21"/>
      <c r="I40" s="21"/>
      <c r="J40" s="21"/>
      <c r="K40" s="15">
        <v>421</v>
      </c>
      <c r="L40" s="15">
        <v>416</v>
      </c>
      <c r="M40" s="15">
        <v>386</v>
      </c>
      <c r="N40" s="15">
        <v>208</v>
      </c>
      <c r="O40" s="25">
        <f>L40*100/K40</f>
        <v>98.812351543942995</v>
      </c>
      <c r="P40" s="25">
        <f>M40*100/K40</f>
        <v>91.686460807600952</v>
      </c>
      <c r="Q40" s="26">
        <f>N40*100/K40</f>
        <v>49.406175771971498</v>
      </c>
    </row>
    <row r="41" spans="1:17" ht="15.75">
      <c r="A41" s="3">
        <v>29</v>
      </c>
      <c r="B41" s="2" t="s">
        <v>4</v>
      </c>
      <c r="C41" s="2" t="s">
        <v>78</v>
      </c>
      <c r="D41" s="11" t="s">
        <v>70</v>
      </c>
      <c r="E41" s="8" t="s">
        <v>56</v>
      </c>
      <c r="F41" s="19"/>
      <c r="G41" s="21"/>
      <c r="H41" s="21"/>
      <c r="I41" s="21"/>
      <c r="J41" s="21"/>
      <c r="K41" s="15">
        <v>608</v>
      </c>
      <c r="L41" s="16">
        <v>597</v>
      </c>
      <c r="M41" s="16">
        <v>489</v>
      </c>
      <c r="N41" s="16">
        <v>246</v>
      </c>
      <c r="O41" s="25">
        <f t="shared" ref="O41:O54" si="4">L41*100/K41</f>
        <v>98.190789473684205</v>
      </c>
      <c r="P41" s="25">
        <f t="shared" ref="P41:P54" si="5">M41*100/K41</f>
        <v>80.42763157894737</v>
      </c>
      <c r="Q41" s="26">
        <f t="shared" ref="Q41:Q55" si="6">N41*100/K41</f>
        <v>40.460526315789473</v>
      </c>
    </row>
    <row r="42" spans="1:17" ht="15.75">
      <c r="A42" s="3">
        <v>30</v>
      </c>
      <c r="B42" s="2" t="s">
        <v>4</v>
      </c>
      <c r="C42" s="2" t="s">
        <v>75</v>
      </c>
      <c r="D42" s="11" t="s">
        <v>70</v>
      </c>
      <c r="E42" s="48" t="s">
        <v>57</v>
      </c>
      <c r="F42" s="20"/>
      <c r="G42" s="21"/>
      <c r="H42" s="21"/>
      <c r="I42" s="21"/>
      <c r="J42" s="21"/>
      <c r="K42" s="16">
        <v>708</v>
      </c>
      <c r="L42" s="16">
        <v>703</v>
      </c>
      <c r="M42" s="16">
        <v>683</v>
      </c>
      <c r="N42" s="16">
        <v>375</v>
      </c>
      <c r="O42" s="25">
        <f t="shared" si="4"/>
        <v>99.293785310734464</v>
      </c>
      <c r="P42" s="25">
        <f t="shared" si="5"/>
        <v>96.468926553672318</v>
      </c>
      <c r="Q42" s="26">
        <f t="shared" si="6"/>
        <v>52.966101694915253</v>
      </c>
    </row>
    <row r="43" spans="1:17" ht="15.75">
      <c r="A43" s="3">
        <v>31</v>
      </c>
      <c r="B43" s="2" t="s">
        <v>4</v>
      </c>
      <c r="C43" s="2" t="s">
        <v>74</v>
      </c>
      <c r="D43" s="11" t="s">
        <v>70</v>
      </c>
      <c r="E43" s="48" t="s">
        <v>58</v>
      </c>
      <c r="F43" s="19"/>
      <c r="G43" s="21"/>
      <c r="H43" s="21"/>
      <c r="I43" s="21"/>
      <c r="J43" s="21"/>
      <c r="K43" s="15">
        <v>1350</v>
      </c>
      <c r="L43" s="15">
        <v>1326</v>
      </c>
      <c r="M43" s="15">
        <v>1269</v>
      </c>
      <c r="N43" s="15">
        <v>644</v>
      </c>
      <c r="O43" s="25">
        <f t="shared" si="4"/>
        <v>98.222222222222229</v>
      </c>
      <c r="P43" s="25">
        <f t="shared" si="5"/>
        <v>94</v>
      </c>
      <c r="Q43" s="26">
        <f t="shared" si="6"/>
        <v>47.703703703703702</v>
      </c>
    </row>
    <row r="44" spans="1:17" ht="15.75">
      <c r="A44" s="3">
        <v>32</v>
      </c>
      <c r="B44" s="2" t="s">
        <v>4</v>
      </c>
      <c r="C44" s="2" t="s">
        <v>79</v>
      </c>
      <c r="D44" s="11" t="s">
        <v>70</v>
      </c>
      <c r="E44" s="8" t="s">
        <v>66</v>
      </c>
      <c r="F44" s="19"/>
      <c r="G44" s="21"/>
      <c r="H44" s="21"/>
      <c r="I44" s="21"/>
      <c r="J44" s="21"/>
      <c r="K44" s="15">
        <v>678</v>
      </c>
      <c r="L44" s="15">
        <v>639</v>
      </c>
      <c r="M44" s="15">
        <v>525</v>
      </c>
      <c r="N44" s="15">
        <v>353</v>
      </c>
      <c r="O44" s="25">
        <f t="shared" si="4"/>
        <v>94.247787610619469</v>
      </c>
      <c r="P44" s="25">
        <f t="shared" si="5"/>
        <v>77.43362831858407</v>
      </c>
      <c r="Q44" s="26">
        <f t="shared" si="6"/>
        <v>52.064896755162245</v>
      </c>
    </row>
    <row r="45" spans="1:17" ht="15.75">
      <c r="A45" s="3">
        <v>33</v>
      </c>
      <c r="B45" s="2" t="s">
        <v>4</v>
      </c>
      <c r="C45" s="2" t="s">
        <v>75</v>
      </c>
      <c r="D45" s="11" t="s">
        <v>70</v>
      </c>
      <c r="E45" s="8" t="s">
        <v>67</v>
      </c>
      <c r="F45" s="19"/>
      <c r="G45" s="21"/>
      <c r="H45" s="21"/>
      <c r="I45" s="21"/>
      <c r="J45" s="21"/>
      <c r="K45" s="15">
        <v>246</v>
      </c>
      <c r="L45" s="15">
        <v>242</v>
      </c>
      <c r="M45" s="15">
        <v>228</v>
      </c>
      <c r="N45" s="15">
        <v>79</v>
      </c>
      <c r="O45" s="25">
        <f t="shared" si="4"/>
        <v>98.373983739837399</v>
      </c>
      <c r="P45" s="25">
        <f t="shared" si="5"/>
        <v>92.682926829268297</v>
      </c>
      <c r="Q45" s="26">
        <f t="shared" si="6"/>
        <v>32.113821138211385</v>
      </c>
    </row>
    <row r="46" spans="1:17" ht="15.75">
      <c r="A46" s="3">
        <v>34</v>
      </c>
      <c r="B46" s="2" t="s">
        <v>4</v>
      </c>
      <c r="C46" s="2" t="s">
        <v>77</v>
      </c>
      <c r="D46" s="11" t="s">
        <v>70</v>
      </c>
      <c r="E46" s="8" t="s">
        <v>68</v>
      </c>
      <c r="F46" s="19"/>
      <c r="G46" s="21"/>
      <c r="H46" s="21"/>
      <c r="I46" s="21"/>
      <c r="J46" s="21"/>
      <c r="K46" s="15">
        <v>271</v>
      </c>
      <c r="L46" s="15">
        <v>263</v>
      </c>
      <c r="M46" s="15">
        <v>250</v>
      </c>
      <c r="N46" s="15">
        <v>147</v>
      </c>
      <c r="O46" s="25">
        <f t="shared" si="4"/>
        <v>97.047970479704802</v>
      </c>
      <c r="P46" s="25">
        <f t="shared" si="5"/>
        <v>92.250922509225092</v>
      </c>
      <c r="Q46" s="26">
        <f t="shared" si="6"/>
        <v>54.243542435424352</v>
      </c>
    </row>
    <row r="47" spans="1:17" ht="15.75">
      <c r="A47" s="3"/>
      <c r="B47" s="2"/>
      <c r="C47" s="12"/>
      <c r="D47" s="12" t="s">
        <v>70</v>
      </c>
      <c r="E47" s="12" t="s">
        <v>59</v>
      </c>
      <c r="F47" s="30"/>
      <c r="G47" s="6"/>
      <c r="H47" s="6"/>
      <c r="I47" s="6"/>
      <c r="J47" s="6"/>
      <c r="K47" s="28">
        <f t="shared" ref="K47:N47" si="7">SUM(K40:K46)</f>
        <v>4282</v>
      </c>
      <c r="L47" s="28">
        <f t="shared" si="7"/>
        <v>4186</v>
      </c>
      <c r="M47" s="28">
        <f t="shared" si="7"/>
        <v>3830</v>
      </c>
      <c r="N47" s="28">
        <f t="shared" si="7"/>
        <v>2052</v>
      </c>
      <c r="O47" s="31">
        <f t="shared" si="4"/>
        <v>97.758056982718358</v>
      </c>
      <c r="P47" s="31">
        <f t="shared" si="5"/>
        <v>89.444184960298927</v>
      </c>
      <c r="Q47" s="52">
        <f t="shared" si="6"/>
        <v>47.921531994395146</v>
      </c>
    </row>
    <row r="48" spans="1:17" ht="15.75">
      <c r="A48" s="3">
        <v>35</v>
      </c>
      <c r="B48" s="2" t="s">
        <v>4</v>
      </c>
      <c r="C48" s="2" t="s">
        <v>79</v>
      </c>
      <c r="D48" s="11" t="s">
        <v>71</v>
      </c>
      <c r="E48" s="14" t="s">
        <v>60</v>
      </c>
      <c r="F48" s="20"/>
      <c r="G48" s="21"/>
      <c r="H48" s="21"/>
      <c r="I48" s="21"/>
      <c r="J48" s="21"/>
      <c r="K48" s="16">
        <v>693</v>
      </c>
      <c r="L48" s="16">
        <v>692</v>
      </c>
      <c r="M48" s="16">
        <v>692</v>
      </c>
      <c r="N48" s="16">
        <v>674</v>
      </c>
      <c r="O48" s="25">
        <f t="shared" si="4"/>
        <v>99.855699855699854</v>
      </c>
      <c r="P48" s="25">
        <f t="shared" si="5"/>
        <v>99.855699855699854</v>
      </c>
      <c r="Q48" s="26">
        <f t="shared" si="6"/>
        <v>97.258297258297262</v>
      </c>
    </row>
    <row r="49" spans="1:17" ht="15.75">
      <c r="A49" s="3">
        <v>36</v>
      </c>
      <c r="B49" s="2" t="s">
        <v>4</v>
      </c>
      <c r="C49" s="2" t="s">
        <v>80</v>
      </c>
      <c r="D49" s="11" t="s">
        <v>71</v>
      </c>
      <c r="E49" s="10" t="s">
        <v>69</v>
      </c>
      <c r="F49" s="20"/>
      <c r="G49" s="21"/>
      <c r="H49" s="21"/>
      <c r="I49" s="21"/>
      <c r="J49" s="21"/>
      <c r="K49" s="16">
        <v>266</v>
      </c>
      <c r="L49" s="16">
        <v>265</v>
      </c>
      <c r="M49" s="16">
        <v>261</v>
      </c>
      <c r="N49" s="16">
        <v>200</v>
      </c>
      <c r="O49" s="25">
        <f t="shared" si="4"/>
        <v>99.624060150375939</v>
      </c>
      <c r="P49" s="25">
        <f t="shared" si="5"/>
        <v>98.120300751879697</v>
      </c>
      <c r="Q49" s="26">
        <f t="shared" si="6"/>
        <v>75.187969924812023</v>
      </c>
    </row>
    <row r="50" spans="1:17" ht="15.75">
      <c r="A50" s="3">
        <v>37</v>
      </c>
      <c r="B50" s="2" t="s">
        <v>4</v>
      </c>
      <c r="C50" s="2" t="s">
        <v>74</v>
      </c>
      <c r="D50" s="11" t="s">
        <v>71</v>
      </c>
      <c r="E50" s="8" t="s">
        <v>61</v>
      </c>
      <c r="F50" s="19"/>
      <c r="G50" s="21"/>
      <c r="H50" s="21"/>
      <c r="I50" s="21"/>
      <c r="J50" s="21"/>
      <c r="K50" s="15">
        <v>733</v>
      </c>
      <c r="L50" s="15">
        <v>733</v>
      </c>
      <c r="M50" s="15">
        <v>733</v>
      </c>
      <c r="N50" s="15">
        <v>606</v>
      </c>
      <c r="O50" s="25">
        <f t="shared" si="4"/>
        <v>100</v>
      </c>
      <c r="P50" s="25">
        <f t="shared" si="5"/>
        <v>100</v>
      </c>
      <c r="Q50" s="26">
        <f t="shared" si="6"/>
        <v>82.67394270122783</v>
      </c>
    </row>
    <row r="51" spans="1:17" ht="15.75">
      <c r="A51" s="3">
        <v>38</v>
      </c>
      <c r="B51" s="2" t="s">
        <v>4</v>
      </c>
      <c r="C51" s="2" t="s">
        <v>75</v>
      </c>
      <c r="D51" s="11" t="s">
        <v>71</v>
      </c>
      <c r="E51" s="8" t="s">
        <v>62</v>
      </c>
      <c r="F51" s="19"/>
      <c r="G51" s="21"/>
      <c r="H51" s="21"/>
      <c r="I51" s="21"/>
      <c r="J51" s="21"/>
      <c r="K51" s="15">
        <v>881</v>
      </c>
      <c r="L51" s="15">
        <v>881</v>
      </c>
      <c r="M51" s="15">
        <v>881</v>
      </c>
      <c r="N51" s="15">
        <v>829</v>
      </c>
      <c r="O51" s="25">
        <f t="shared" si="4"/>
        <v>100</v>
      </c>
      <c r="P51" s="25">
        <f t="shared" si="5"/>
        <v>100</v>
      </c>
      <c r="Q51" s="26">
        <f t="shared" si="6"/>
        <v>94.097616345062434</v>
      </c>
    </row>
    <row r="52" spans="1:17" ht="15.75">
      <c r="A52" s="32"/>
      <c r="B52" s="2"/>
      <c r="C52" s="12"/>
      <c r="D52" s="12" t="s">
        <v>71</v>
      </c>
      <c r="E52" s="12" t="s">
        <v>63</v>
      </c>
      <c r="F52" s="33"/>
      <c r="G52" s="6"/>
      <c r="H52" s="6"/>
      <c r="I52" s="6"/>
      <c r="J52" s="6"/>
      <c r="K52" s="34">
        <f t="shared" ref="K52:L52" si="8">SUM(K48:K51)</f>
        <v>2573</v>
      </c>
      <c r="L52" s="34">
        <f t="shared" si="8"/>
        <v>2571</v>
      </c>
      <c r="M52" s="34">
        <f>SUM(M48:M51)</f>
        <v>2567</v>
      </c>
      <c r="N52" s="34">
        <f t="shared" ref="N52" si="9">SUM(N48:N51)</f>
        <v>2309</v>
      </c>
      <c r="O52" s="31">
        <f t="shared" si="4"/>
        <v>99.922269724057514</v>
      </c>
      <c r="P52" s="31">
        <f t="shared" si="5"/>
        <v>99.766809172172557</v>
      </c>
      <c r="Q52" s="52">
        <f t="shared" si="6"/>
        <v>89.739603575592696</v>
      </c>
    </row>
    <row r="53" spans="1:17" ht="15.75">
      <c r="A53" s="3">
        <v>39</v>
      </c>
      <c r="B53" s="2" t="s">
        <v>4</v>
      </c>
      <c r="C53" s="2" t="s">
        <v>79</v>
      </c>
      <c r="D53" s="11"/>
      <c r="E53" s="8" t="s">
        <v>64</v>
      </c>
      <c r="F53" s="24">
        <v>20</v>
      </c>
      <c r="G53" s="21">
        <v>14</v>
      </c>
      <c r="H53" s="21">
        <v>7</v>
      </c>
      <c r="I53" s="49">
        <f t="shared" ref="I53" si="10">G53*100/F53</f>
        <v>70</v>
      </c>
      <c r="J53" s="49">
        <f t="shared" ref="J53" si="11">H53*100/F53</f>
        <v>35</v>
      </c>
      <c r="K53" s="24">
        <v>17</v>
      </c>
      <c r="L53" s="21">
        <v>16</v>
      </c>
      <c r="M53" s="21">
        <v>16</v>
      </c>
      <c r="N53" s="21">
        <v>13</v>
      </c>
      <c r="O53" s="25">
        <f t="shared" si="4"/>
        <v>94.117647058823536</v>
      </c>
      <c r="P53" s="25">
        <f t="shared" si="5"/>
        <v>94.117647058823536</v>
      </c>
      <c r="Q53" s="26">
        <f t="shared" si="6"/>
        <v>76.470588235294116</v>
      </c>
    </row>
    <row r="54" spans="1:17" ht="15.75">
      <c r="A54" s="3">
        <v>40</v>
      </c>
      <c r="B54" s="2" t="s">
        <v>4</v>
      </c>
      <c r="C54" s="2" t="s">
        <v>74</v>
      </c>
      <c r="D54" s="11"/>
      <c r="E54" s="8" t="s">
        <v>72</v>
      </c>
      <c r="F54" s="24"/>
      <c r="G54" s="21"/>
      <c r="H54" s="21"/>
      <c r="I54" s="21"/>
      <c r="J54" s="21"/>
      <c r="K54" s="21">
        <v>254</v>
      </c>
      <c r="L54" s="21">
        <v>254</v>
      </c>
      <c r="M54" s="21">
        <v>254</v>
      </c>
      <c r="N54" s="21">
        <v>89</v>
      </c>
      <c r="O54" s="25">
        <f t="shared" si="4"/>
        <v>100</v>
      </c>
      <c r="P54" s="25">
        <f t="shared" si="5"/>
        <v>100</v>
      </c>
      <c r="Q54" s="26">
        <f t="shared" si="6"/>
        <v>35.039370078740156</v>
      </c>
    </row>
    <row r="55" spans="1:17" ht="15.75">
      <c r="A55" s="3"/>
      <c r="B55" s="2"/>
      <c r="C55" s="12"/>
      <c r="D55" s="12"/>
      <c r="E55" s="35" t="s">
        <v>73</v>
      </c>
      <c r="F55" s="36">
        <f>F22+F39+F53</f>
        <v>6454</v>
      </c>
      <c r="G55" s="36">
        <f t="shared" ref="G55:H55" si="12">G22+G39+G53</f>
        <v>5017</v>
      </c>
      <c r="H55" s="36">
        <f t="shared" si="12"/>
        <v>3885</v>
      </c>
      <c r="I55" s="50">
        <f t="shared" ref="I55" si="13">G55*100/F55</f>
        <v>77.734738146885647</v>
      </c>
      <c r="J55" s="50">
        <f t="shared" ref="J55" si="14">H55*100/F55</f>
        <v>60.195227765726678</v>
      </c>
      <c r="K55" s="36">
        <f>K47+K52+K53+K54</f>
        <v>7126</v>
      </c>
      <c r="L55" s="36">
        <f>L47+L52+L53+L54</f>
        <v>7027</v>
      </c>
      <c r="M55" s="35">
        <v>6397</v>
      </c>
      <c r="N55" s="51">
        <f>N47+N52+N53+N54</f>
        <v>4463</v>
      </c>
      <c r="O55" s="31">
        <f t="shared" ref="O55" si="15">L55*100/K55</f>
        <v>98.610721302273362</v>
      </c>
      <c r="P55" s="31">
        <f t="shared" ref="P55" si="16">M55*100/K55</f>
        <v>89.769856862194786</v>
      </c>
      <c r="Q55" s="52">
        <f t="shared" si="6"/>
        <v>62.62980634296941</v>
      </c>
    </row>
  </sheetData>
  <mergeCells count="16">
    <mergeCell ref="A3:Q3"/>
    <mergeCell ref="A7:A10"/>
    <mergeCell ref="B7:B10"/>
    <mergeCell ref="E7:E10"/>
    <mergeCell ref="A4:P4"/>
    <mergeCell ref="A5:Q5"/>
    <mergeCell ref="L8:N8"/>
    <mergeCell ref="O8:Q8"/>
    <mergeCell ref="K7:Q7"/>
    <mergeCell ref="K8:K9"/>
    <mergeCell ref="C7:C10"/>
    <mergeCell ref="D7:D10"/>
    <mergeCell ref="F7:J7"/>
    <mergeCell ref="F8:F10"/>
    <mergeCell ref="G8:H8"/>
    <mergeCell ref="I8:J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3"/>
  <sheetViews>
    <sheetView topLeftCell="A31" workbookViewId="0">
      <selection activeCell="N38" sqref="N38:N49"/>
    </sheetView>
  </sheetViews>
  <sheetFormatPr defaultRowHeight="15"/>
  <cols>
    <col min="1" max="1" width="6.42578125" customWidth="1"/>
    <col min="2" max="2" width="10.42578125" customWidth="1"/>
    <col min="3" max="3" width="15.85546875" customWidth="1"/>
    <col min="4" max="4" width="12" customWidth="1"/>
    <col min="5" max="5" width="21.140625" customWidth="1"/>
    <col min="11" max="11" width="12.140625" customWidth="1"/>
    <col min="12" max="12" width="12.5703125" customWidth="1"/>
    <col min="13" max="13" width="13.42578125" customWidth="1"/>
  </cols>
  <sheetData>
    <row r="1" spans="1:17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39"/>
    </row>
    <row r="3" spans="1:17">
      <c r="A3" s="113" t="s">
        <v>81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5" spans="1:17">
      <c r="A5" s="112" t="s">
        <v>2</v>
      </c>
      <c r="B5" s="112" t="s">
        <v>3</v>
      </c>
      <c r="C5" s="112" t="s">
        <v>13</v>
      </c>
      <c r="D5" s="112" t="s">
        <v>15</v>
      </c>
      <c r="E5" s="112" t="s">
        <v>16</v>
      </c>
      <c r="F5" s="112" t="s">
        <v>17</v>
      </c>
      <c r="G5" s="112"/>
      <c r="H5" s="112"/>
      <c r="I5" s="112"/>
      <c r="J5" s="112"/>
      <c r="K5" s="112" t="s">
        <v>26</v>
      </c>
      <c r="L5" s="112"/>
      <c r="M5" s="112"/>
      <c r="N5" s="112"/>
      <c r="O5" s="112"/>
      <c r="P5" s="112"/>
      <c r="Q5" s="112"/>
    </row>
    <row r="6" spans="1:17">
      <c r="A6" s="112"/>
      <c r="B6" s="112"/>
      <c r="C6" s="112"/>
      <c r="D6" s="112"/>
      <c r="E6" s="112"/>
      <c r="F6" s="112" t="s">
        <v>33</v>
      </c>
      <c r="G6" s="112" t="s">
        <v>18</v>
      </c>
      <c r="H6" s="112"/>
      <c r="I6" s="112" t="s">
        <v>21</v>
      </c>
      <c r="J6" s="112"/>
      <c r="K6" s="112" t="s">
        <v>29</v>
      </c>
      <c r="L6" s="112" t="s">
        <v>18</v>
      </c>
      <c r="M6" s="112"/>
      <c r="N6" s="112"/>
      <c r="O6" s="112" t="s">
        <v>21</v>
      </c>
      <c r="P6" s="112"/>
      <c r="Q6" s="112"/>
    </row>
    <row r="7" spans="1:17">
      <c r="A7" s="112"/>
      <c r="B7" s="112"/>
      <c r="C7" s="112"/>
      <c r="D7" s="112"/>
      <c r="E7" s="112"/>
      <c r="F7" s="112"/>
      <c r="G7" s="40" t="s">
        <v>19</v>
      </c>
      <c r="H7" s="40" t="s">
        <v>20</v>
      </c>
      <c r="I7" s="40" t="s">
        <v>22</v>
      </c>
      <c r="J7" s="40" t="s">
        <v>23</v>
      </c>
      <c r="K7" s="112"/>
      <c r="L7" s="40" t="s">
        <v>19</v>
      </c>
      <c r="M7" s="40" t="s">
        <v>20</v>
      </c>
      <c r="N7" s="40" t="s">
        <v>27</v>
      </c>
      <c r="O7" s="40" t="s">
        <v>22</v>
      </c>
      <c r="P7" s="40" t="s">
        <v>23</v>
      </c>
      <c r="Q7" s="40" t="s">
        <v>28</v>
      </c>
    </row>
    <row r="8" spans="1:17">
      <c r="A8" s="112"/>
      <c r="B8" s="112"/>
      <c r="C8" s="112"/>
      <c r="D8" s="112"/>
      <c r="E8" s="112"/>
      <c r="F8" s="112"/>
      <c r="G8" s="40">
        <v>-2</v>
      </c>
      <c r="H8" s="40">
        <v>-3</v>
      </c>
      <c r="I8" s="40" t="s">
        <v>24</v>
      </c>
      <c r="J8" s="40" t="s">
        <v>25</v>
      </c>
      <c r="K8" s="40">
        <v>-4</v>
      </c>
      <c r="L8" s="40">
        <v>-5</v>
      </c>
      <c r="M8" s="40">
        <v>-6</v>
      </c>
      <c r="N8" s="40">
        <v>-7</v>
      </c>
      <c r="O8" s="40" t="s">
        <v>30</v>
      </c>
      <c r="P8" s="40" t="s">
        <v>31</v>
      </c>
      <c r="Q8" s="40" t="s">
        <v>32</v>
      </c>
    </row>
    <row r="9" spans="1:17" ht="15.75">
      <c r="A9" s="3">
        <v>1</v>
      </c>
      <c r="B9" s="2" t="s">
        <v>4</v>
      </c>
      <c r="C9" s="2" t="s">
        <v>74</v>
      </c>
      <c r="D9" s="13" t="s">
        <v>14</v>
      </c>
      <c r="E9" s="54" t="s">
        <v>42</v>
      </c>
      <c r="F9" s="22">
        <v>129</v>
      </c>
      <c r="G9" s="22">
        <v>0</v>
      </c>
      <c r="H9" s="18">
        <v>0</v>
      </c>
      <c r="I9" s="49">
        <f t="shared" ref="I9:I37" si="0">G9*100/F9</f>
        <v>0</v>
      </c>
      <c r="J9" s="49">
        <f t="shared" ref="J9:J37" si="1">H9*100/F9</f>
        <v>0</v>
      </c>
      <c r="K9" s="5"/>
      <c r="L9" s="5"/>
      <c r="M9" s="5"/>
      <c r="N9" s="5"/>
      <c r="O9" s="5"/>
      <c r="P9" s="5"/>
      <c r="Q9" s="4"/>
    </row>
    <row r="10" spans="1:17" ht="15.75">
      <c r="A10" s="3">
        <v>2</v>
      </c>
      <c r="B10" s="2" t="s">
        <v>4</v>
      </c>
      <c r="C10" s="2" t="s">
        <v>74</v>
      </c>
      <c r="D10" s="13" t="s">
        <v>14</v>
      </c>
      <c r="E10" s="54" t="s">
        <v>5</v>
      </c>
      <c r="F10" s="22">
        <v>86</v>
      </c>
      <c r="G10" s="22">
        <v>0</v>
      </c>
      <c r="H10" s="18">
        <v>0</v>
      </c>
      <c r="I10" s="49">
        <f t="shared" si="0"/>
        <v>0</v>
      </c>
      <c r="J10" s="49">
        <f t="shared" si="1"/>
        <v>0</v>
      </c>
      <c r="K10" s="5"/>
      <c r="L10" s="5"/>
      <c r="M10" s="5"/>
      <c r="N10" s="5"/>
      <c r="O10" s="5"/>
      <c r="P10" s="5"/>
      <c r="Q10" s="4"/>
    </row>
    <row r="11" spans="1:17" ht="15.75">
      <c r="A11" s="3">
        <v>3</v>
      </c>
      <c r="B11" s="2" t="s">
        <v>4</v>
      </c>
      <c r="C11" s="2" t="s">
        <v>75</v>
      </c>
      <c r="D11" s="13" t="s">
        <v>14</v>
      </c>
      <c r="E11" s="43" t="s">
        <v>43</v>
      </c>
      <c r="F11" s="15">
        <v>119</v>
      </c>
      <c r="G11" s="22">
        <v>13</v>
      </c>
      <c r="H11" s="18">
        <v>7</v>
      </c>
      <c r="I11" s="49">
        <f t="shared" si="0"/>
        <v>10.92436974789916</v>
      </c>
      <c r="J11" s="49">
        <f t="shared" si="1"/>
        <v>5.882352941176471</v>
      </c>
      <c r="K11" s="5"/>
      <c r="L11" s="5"/>
      <c r="M11" s="5"/>
      <c r="N11" s="5"/>
      <c r="O11" s="5"/>
      <c r="P11" s="5"/>
      <c r="Q11" s="4"/>
    </row>
    <row r="12" spans="1:17" ht="15.75">
      <c r="A12" s="3">
        <v>4</v>
      </c>
      <c r="B12" s="2" t="s">
        <v>4</v>
      </c>
      <c r="C12" s="2" t="s">
        <v>75</v>
      </c>
      <c r="D12" s="13" t="s">
        <v>14</v>
      </c>
      <c r="E12" s="54" t="s">
        <v>7</v>
      </c>
      <c r="F12" s="22">
        <v>50</v>
      </c>
      <c r="G12" s="22">
        <v>2</v>
      </c>
      <c r="H12" s="18">
        <v>0</v>
      </c>
      <c r="I12" s="49">
        <f t="shared" si="0"/>
        <v>4</v>
      </c>
      <c r="J12" s="49">
        <f t="shared" si="1"/>
        <v>0</v>
      </c>
      <c r="K12" s="5"/>
      <c r="L12" s="5"/>
      <c r="M12" s="5"/>
      <c r="N12" s="5"/>
      <c r="O12" s="5"/>
      <c r="P12" s="5"/>
      <c r="Q12" s="4"/>
    </row>
    <row r="13" spans="1:17" ht="15.75">
      <c r="A13" s="3">
        <v>5</v>
      </c>
      <c r="B13" s="2" t="s">
        <v>4</v>
      </c>
      <c r="C13" s="2" t="s">
        <v>76</v>
      </c>
      <c r="D13" s="13" t="s">
        <v>14</v>
      </c>
      <c r="E13" s="54" t="s">
        <v>44</v>
      </c>
      <c r="F13" s="22">
        <v>101</v>
      </c>
      <c r="G13" s="22">
        <v>25</v>
      </c>
      <c r="H13" s="18">
        <v>20</v>
      </c>
      <c r="I13" s="49">
        <f t="shared" si="0"/>
        <v>24.752475247524753</v>
      </c>
      <c r="J13" s="49">
        <f t="shared" si="1"/>
        <v>19.801980198019802</v>
      </c>
      <c r="K13" s="5"/>
      <c r="L13" s="5"/>
      <c r="M13" s="5"/>
      <c r="N13" s="5"/>
      <c r="O13" s="5"/>
      <c r="P13" s="5"/>
      <c r="Q13" s="4"/>
    </row>
    <row r="14" spans="1:17" ht="15.75">
      <c r="A14" s="3">
        <v>6</v>
      </c>
      <c r="B14" s="2" t="s">
        <v>4</v>
      </c>
      <c r="C14" s="2" t="s">
        <v>77</v>
      </c>
      <c r="D14" s="13" t="s">
        <v>14</v>
      </c>
      <c r="E14" s="54" t="s">
        <v>6</v>
      </c>
      <c r="F14" s="22">
        <v>77</v>
      </c>
      <c r="G14" s="22">
        <v>21</v>
      </c>
      <c r="H14" s="18">
        <v>7</v>
      </c>
      <c r="I14" s="49">
        <f t="shared" si="0"/>
        <v>27.272727272727273</v>
      </c>
      <c r="J14" s="49">
        <f t="shared" si="1"/>
        <v>9.0909090909090917</v>
      </c>
      <c r="K14" s="5"/>
      <c r="L14" s="5"/>
      <c r="M14" s="5"/>
      <c r="N14" s="5"/>
      <c r="O14" s="5"/>
      <c r="P14" s="5"/>
      <c r="Q14" s="4"/>
    </row>
    <row r="15" spans="1:17" ht="15.75">
      <c r="A15" s="3">
        <v>7</v>
      </c>
      <c r="B15" s="2" t="s">
        <v>4</v>
      </c>
      <c r="C15" s="2" t="s">
        <v>78</v>
      </c>
      <c r="D15" s="13" t="s">
        <v>14</v>
      </c>
      <c r="E15" s="55" t="s">
        <v>11</v>
      </c>
      <c r="F15" s="15">
        <v>74</v>
      </c>
      <c r="G15" s="16">
        <v>6</v>
      </c>
      <c r="H15" s="16">
        <v>1</v>
      </c>
      <c r="I15" s="49">
        <f t="shared" si="0"/>
        <v>8.1081081081081088</v>
      </c>
      <c r="J15" s="49">
        <f t="shared" si="1"/>
        <v>1.3513513513513513</v>
      </c>
      <c r="K15" s="5"/>
      <c r="L15" s="5"/>
      <c r="M15" s="5"/>
      <c r="N15" s="5"/>
      <c r="O15" s="5"/>
      <c r="P15" s="5"/>
      <c r="Q15" s="4"/>
    </row>
    <row r="16" spans="1:17" ht="15.75">
      <c r="A16" s="3">
        <v>8</v>
      </c>
      <c r="B16" s="2" t="s">
        <v>4</v>
      </c>
      <c r="C16" s="2" t="s">
        <v>78</v>
      </c>
      <c r="D16" s="13" t="s">
        <v>14</v>
      </c>
      <c r="E16" s="54" t="s">
        <v>12</v>
      </c>
      <c r="F16" s="22">
        <v>63</v>
      </c>
      <c r="G16" s="44">
        <v>8</v>
      </c>
      <c r="H16" s="18">
        <v>3</v>
      </c>
      <c r="I16" s="49">
        <f t="shared" si="0"/>
        <v>12.698412698412698</v>
      </c>
      <c r="J16" s="49">
        <f t="shared" si="1"/>
        <v>4.7619047619047619</v>
      </c>
      <c r="K16" s="5"/>
      <c r="L16" s="5"/>
      <c r="M16" s="5"/>
      <c r="N16" s="5"/>
      <c r="O16" s="5"/>
      <c r="P16" s="5"/>
      <c r="Q16" s="4"/>
    </row>
    <row r="17" spans="1:17" ht="15.75">
      <c r="A17" s="3">
        <v>9</v>
      </c>
      <c r="B17" s="2" t="s">
        <v>4</v>
      </c>
      <c r="C17" s="2" t="s">
        <v>79</v>
      </c>
      <c r="D17" s="13" t="s">
        <v>14</v>
      </c>
      <c r="E17" s="54" t="s">
        <v>10</v>
      </c>
      <c r="F17" s="22">
        <v>55</v>
      </c>
      <c r="G17" s="22">
        <v>0</v>
      </c>
      <c r="H17" s="18">
        <v>0</v>
      </c>
      <c r="I17" s="49">
        <f t="shared" si="0"/>
        <v>0</v>
      </c>
      <c r="J17" s="49">
        <f t="shared" si="1"/>
        <v>0</v>
      </c>
      <c r="K17" s="5"/>
      <c r="L17" s="5"/>
      <c r="M17" s="5"/>
      <c r="N17" s="5"/>
      <c r="O17" s="5"/>
      <c r="P17" s="5"/>
      <c r="Q17" s="4"/>
    </row>
    <row r="18" spans="1:17" ht="15.75">
      <c r="A18" s="3">
        <v>10</v>
      </c>
      <c r="B18" s="2" t="s">
        <v>4</v>
      </c>
      <c r="C18" s="2" t="s">
        <v>79</v>
      </c>
      <c r="D18" s="13" t="s">
        <v>14</v>
      </c>
      <c r="E18" s="54" t="s">
        <v>8</v>
      </c>
      <c r="F18" s="15">
        <v>39</v>
      </c>
      <c r="G18" s="16">
        <v>15</v>
      </c>
      <c r="H18" s="16">
        <v>9</v>
      </c>
      <c r="I18" s="49">
        <f t="shared" si="0"/>
        <v>38.46153846153846</v>
      </c>
      <c r="J18" s="49">
        <f t="shared" si="1"/>
        <v>23.076923076923077</v>
      </c>
      <c r="K18" s="5"/>
      <c r="L18" s="5"/>
      <c r="M18" s="5"/>
      <c r="N18" s="5"/>
      <c r="O18" s="5"/>
      <c r="P18" s="5"/>
      <c r="Q18" s="4"/>
    </row>
    <row r="19" spans="1:17" ht="15.75">
      <c r="A19" s="3">
        <v>11</v>
      </c>
      <c r="B19" s="2" t="s">
        <v>4</v>
      </c>
      <c r="C19" s="2" t="s">
        <v>80</v>
      </c>
      <c r="D19" s="13" t="s">
        <v>14</v>
      </c>
      <c r="E19" s="55" t="s">
        <v>9</v>
      </c>
      <c r="F19" s="45">
        <v>44</v>
      </c>
      <c r="G19" s="46">
        <v>0</v>
      </c>
      <c r="H19" s="47">
        <v>0</v>
      </c>
      <c r="I19" s="49">
        <f t="shared" si="0"/>
        <v>0</v>
      </c>
      <c r="J19" s="49">
        <f t="shared" si="1"/>
        <v>0</v>
      </c>
      <c r="K19" s="5"/>
      <c r="L19" s="5"/>
      <c r="M19" s="5"/>
      <c r="N19" s="5"/>
      <c r="O19" s="5"/>
      <c r="P19" s="5"/>
      <c r="Q19" s="4"/>
    </row>
    <row r="20" spans="1:17" ht="15.75">
      <c r="A20" s="3"/>
      <c r="B20" s="2"/>
      <c r="C20" s="53"/>
      <c r="D20" s="27" t="s">
        <v>14</v>
      </c>
      <c r="E20" s="53" t="s">
        <v>34</v>
      </c>
      <c r="F20" s="28">
        <f t="shared" ref="F20:H20" si="2">SUM(F9:F19)</f>
        <v>837</v>
      </c>
      <c r="G20" s="41">
        <f t="shared" si="2"/>
        <v>90</v>
      </c>
      <c r="H20" s="29">
        <f t="shared" si="2"/>
        <v>47</v>
      </c>
      <c r="I20" s="50">
        <f t="shared" si="0"/>
        <v>10.75268817204301</v>
      </c>
      <c r="J20" s="50">
        <f t="shared" si="1"/>
        <v>5.6152927120669061</v>
      </c>
      <c r="K20" s="21"/>
      <c r="L20" s="21"/>
      <c r="M20" s="21"/>
      <c r="N20" s="21"/>
      <c r="O20" s="21"/>
      <c r="P20" s="21"/>
      <c r="Q20" s="56"/>
    </row>
    <row r="21" spans="1:17" ht="15.75">
      <c r="A21" s="3">
        <v>12</v>
      </c>
      <c r="B21" s="2" t="s">
        <v>4</v>
      </c>
      <c r="C21" s="2" t="s">
        <v>74</v>
      </c>
      <c r="D21" s="56" t="s">
        <v>55</v>
      </c>
      <c r="E21" s="9" t="s">
        <v>46</v>
      </c>
      <c r="F21" s="22">
        <v>957</v>
      </c>
      <c r="G21" s="22">
        <v>822</v>
      </c>
      <c r="H21" s="17">
        <v>530</v>
      </c>
      <c r="I21" s="49">
        <f t="shared" si="0"/>
        <v>85.893416927899693</v>
      </c>
      <c r="J21" s="49">
        <f t="shared" si="1"/>
        <v>55.381400208986413</v>
      </c>
      <c r="K21" s="21"/>
      <c r="L21" s="21"/>
      <c r="M21" s="21"/>
      <c r="N21" s="21"/>
      <c r="O21" s="21"/>
      <c r="P21" s="21"/>
      <c r="Q21" s="56"/>
    </row>
    <row r="22" spans="1:17" ht="15.75">
      <c r="A22" s="3">
        <v>13</v>
      </c>
      <c r="B22" s="2" t="s">
        <v>4</v>
      </c>
      <c r="C22" s="2" t="s">
        <v>74</v>
      </c>
      <c r="D22" s="56" t="s">
        <v>55</v>
      </c>
      <c r="E22" s="54" t="s">
        <v>45</v>
      </c>
      <c r="F22" s="22">
        <v>236</v>
      </c>
      <c r="G22" s="22">
        <v>192</v>
      </c>
      <c r="H22" s="18">
        <v>179</v>
      </c>
      <c r="I22" s="49">
        <f t="shared" si="0"/>
        <v>81.355932203389827</v>
      </c>
      <c r="J22" s="49">
        <f t="shared" si="1"/>
        <v>75.847457627118644</v>
      </c>
      <c r="K22" s="21"/>
      <c r="L22" s="21"/>
      <c r="M22" s="21"/>
      <c r="N22" s="21"/>
      <c r="O22" s="21"/>
      <c r="P22" s="21"/>
      <c r="Q22" s="56"/>
    </row>
    <row r="23" spans="1:17" ht="15.75">
      <c r="A23" s="3">
        <v>14</v>
      </c>
      <c r="B23" s="2" t="s">
        <v>4</v>
      </c>
      <c r="C23" s="2" t="s">
        <v>74</v>
      </c>
      <c r="D23" s="56" t="s">
        <v>55</v>
      </c>
      <c r="E23" s="54" t="s">
        <v>47</v>
      </c>
      <c r="F23" s="22">
        <v>415</v>
      </c>
      <c r="G23" s="22">
        <v>336</v>
      </c>
      <c r="H23" s="18">
        <v>242</v>
      </c>
      <c r="I23" s="49">
        <f t="shared" si="0"/>
        <v>80.963855421686745</v>
      </c>
      <c r="J23" s="49">
        <f t="shared" si="1"/>
        <v>58.313253012048193</v>
      </c>
      <c r="K23" s="21"/>
      <c r="L23" s="21"/>
      <c r="M23" s="21"/>
      <c r="N23" s="21"/>
      <c r="O23" s="21"/>
      <c r="P23" s="21"/>
      <c r="Q23" s="56"/>
    </row>
    <row r="24" spans="1:17" ht="15.75">
      <c r="A24" s="3">
        <v>15</v>
      </c>
      <c r="B24" s="2" t="s">
        <v>4</v>
      </c>
      <c r="C24" s="2" t="s">
        <v>74</v>
      </c>
      <c r="D24" s="56" t="s">
        <v>55</v>
      </c>
      <c r="E24" s="54" t="s">
        <v>48</v>
      </c>
      <c r="F24" s="22">
        <v>135</v>
      </c>
      <c r="G24" s="22">
        <v>120</v>
      </c>
      <c r="H24" s="18">
        <v>86</v>
      </c>
      <c r="I24" s="49">
        <f t="shared" si="0"/>
        <v>88.888888888888886</v>
      </c>
      <c r="J24" s="49">
        <f t="shared" si="1"/>
        <v>63.703703703703702</v>
      </c>
      <c r="K24" s="21"/>
      <c r="L24" s="21"/>
      <c r="M24" s="21"/>
      <c r="N24" s="21"/>
      <c r="O24" s="21"/>
      <c r="P24" s="21"/>
      <c r="Q24" s="56"/>
    </row>
    <row r="25" spans="1:17" ht="15.75">
      <c r="A25" s="3">
        <v>16</v>
      </c>
      <c r="B25" s="2" t="s">
        <v>4</v>
      </c>
      <c r="C25" s="2" t="s">
        <v>75</v>
      </c>
      <c r="D25" s="56" t="s">
        <v>55</v>
      </c>
      <c r="E25" s="54" t="s">
        <v>35</v>
      </c>
      <c r="F25" s="22">
        <v>323</v>
      </c>
      <c r="G25" s="22">
        <v>314</v>
      </c>
      <c r="H25" s="18">
        <v>260</v>
      </c>
      <c r="I25" s="49">
        <f t="shared" si="0"/>
        <v>97.213622291021679</v>
      </c>
      <c r="J25" s="49">
        <f t="shared" si="1"/>
        <v>80.495356037151709</v>
      </c>
      <c r="K25" s="21"/>
      <c r="L25" s="21"/>
      <c r="M25" s="21"/>
      <c r="N25" s="21"/>
      <c r="O25" s="21"/>
      <c r="P25" s="21"/>
      <c r="Q25" s="56"/>
    </row>
    <row r="26" spans="1:17" ht="15.75">
      <c r="A26" s="3">
        <v>17</v>
      </c>
      <c r="B26" s="2" t="s">
        <v>4</v>
      </c>
      <c r="C26" s="2" t="s">
        <v>75</v>
      </c>
      <c r="D26" s="56" t="s">
        <v>55</v>
      </c>
      <c r="E26" s="54" t="s">
        <v>36</v>
      </c>
      <c r="F26" s="22">
        <v>545</v>
      </c>
      <c r="G26" s="22">
        <v>516</v>
      </c>
      <c r="H26" s="18">
        <v>467</v>
      </c>
      <c r="I26" s="49">
        <f t="shared" si="0"/>
        <v>94.678899082568805</v>
      </c>
      <c r="J26" s="49">
        <f t="shared" si="1"/>
        <v>85.688073394495419</v>
      </c>
      <c r="K26" s="21"/>
      <c r="L26" s="21"/>
      <c r="M26" s="21"/>
      <c r="N26" s="21"/>
      <c r="O26" s="21"/>
      <c r="P26" s="21"/>
      <c r="Q26" s="56"/>
    </row>
    <row r="27" spans="1:17" ht="15.75">
      <c r="A27" s="3">
        <v>18</v>
      </c>
      <c r="B27" s="2" t="s">
        <v>4</v>
      </c>
      <c r="C27" s="2" t="s">
        <v>75</v>
      </c>
      <c r="D27" s="56" t="s">
        <v>55</v>
      </c>
      <c r="E27" s="54" t="s">
        <v>49</v>
      </c>
      <c r="F27" s="22">
        <v>194</v>
      </c>
      <c r="G27" s="22">
        <v>177</v>
      </c>
      <c r="H27" s="18">
        <v>161</v>
      </c>
      <c r="I27" s="49">
        <f t="shared" si="0"/>
        <v>91.237113402061851</v>
      </c>
      <c r="J27" s="49">
        <f t="shared" si="1"/>
        <v>82.989690721649481</v>
      </c>
      <c r="K27" s="21"/>
      <c r="L27" s="21"/>
      <c r="M27" s="21"/>
      <c r="N27" s="21"/>
      <c r="O27" s="21"/>
      <c r="P27" s="21"/>
      <c r="Q27" s="56"/>
    </row>
    <row r="28" spans="1:17" ht="15.75">
      <c r="A28" s="3">
        <v>19</v>
      </c>
      <c r="B28" s="2" t="s">
        <v>4</v>
      </c>
      <c r="C28" s="2" t="s">
        <v>76</v>
      </c>
      <c r="D28" s="56" t="s">
        <v>55</v>
      </c>
      <c r="E28" s="54" t="s">
        <v>37</v>
      </c>
      <c r="F28" s="22">
        <v>454</v>
      </c>
      <c r="G28" s="22">
        <v>428</v>
      </c>
      <c r="H28" s="18">
        <v>388</v>
      </c>
      <c r="I28" s="49">
        <f t="shared" si="0"/>
        <v>94.273127753303967</v>
      </c>
      <c r="J28" s="49">
        <f t="shared" si="1"/>
        <v>85.46255506607929</v>
      </c>
      <c r="K28" s="21"/>
      <c r="L28" s="21"/>
      <c r="M28" s="21"/>
      <c r="N28" s="21"/>
      <c r="O28" s="21"/>
      <c r="P28" s="21"/>
      <c r="Q28" s="56"/>
    </row>
    <row r="29" spans="1:17" ht="15.75">
      <c r="A29" s="3">
        <v>20</v>
      </c>
      <c r="B29" s="2" t="s">
        <v>4</v>
      </c>
      <c r="C29" s="2" t="s">
        <v>77</v>
      </c>
      <c r="D29" s="56" t="s">
        <v>55</v>
      </c>
      <c r="E29" s="54" t="s">
        <v>50</v>
      </c>
      <c r="F29" s="42">
        <v>152</v>
      </c>
      <c r="G29" s="22">
        <v>145</v>
      </c>
      <c r="H29" s="18">
        <v>102</v>
      </c>
      <c r="I29" s="49">
        <f t="shared" si="0"/>
        <v>95.39473684210526</v>
      </c>
      <c r="J29" s="49">
        <f t="shared" si="1"/>
        <v>67.10526315789474</v>
      </c>
      <c r="K29" s="21"/>
      <c r="L29" s="21"/>
      <c r="M29" s="21"/>
      <c r="N29" s="21"/>
      <c r="O29" s="21"/>
      <c r="P29" s="21"/>
      <c r="Q29" s="56"/>
    </row>
    <row r="30" spans="1:17" ht="15.75">
      <c r="A30" s="3">
        <v>21</v>
      </c>
      <c r="B30" s="2" t="s">
        <v>4</v>
      </c>
      <c r="C30" s="2" t="s">
        <v>77</v>
      </c>
      <c r="D30" s="56" t="s">
        <v>55</v>
      </c>
      <c r="E30" s="54" t="s">
        <v>51</v>
      </c>
      <c r="F30" s="22">
        <v>238</v>
      </c>
      <c r="G30" s="22">
        <v>230</v>
      </c>
      <c r="H30" s="18">
        <v>213</v>
      </c>
      <c r="I30" s="49">
        <f t="shared" si="0"/>
        <v>96.638655462184872</v>
      </c>
      <c r="J30" s="49">
        <f t="shared" si="1"/>
        <v>89.495798319327733</v>
      </c>
      <c r="K30" s="21"/>
      <c r="L30" s="21"/>
      <c r="M30" s="21"/>
      <c r="N30" s="21"/>
      <c r="O30" s="21"/>
      <c r="P30" s="21"/>
      <c r="Q30" s="56"/>
    </row>
    <row r="31" spans="1:17" ht="15.75">
      <c r="A31" s="3">
        <v>22</v>
      </c>
      <c r="B31" s="2" t="s">
        <v>4</v>
      </c>
      <c r="C31" s="2" t="s">
        <v>78</v>
      </c>
      <c r="D31" s="56" t="s">
        <v>55</v>
      </c>
      <c r="E31" s="55" t="s">
        <v>38</v>
      </c>
      <c r="F31" s="16">
        <v>217</v>
      </c>
      <c r="G31" s="23">
        <v>179</v>
      </c>
      <c r="H31" s="16">
        <v>129</v>
      </c>
      <c r="I31" s="49">
        <f t="shared" si="0"/>
        <v>82.488479262672811</v>
      </c>
      <c r="J31" s="49">
        <f t="shared" si="1"/>
        <v>59.447004608294932</v>
      </c>
      <c r="K31" s="21"/>
      <c r="L31" s="21"/>
      <c r="M31" s="21"/>
      <c r="N31" s="21"/>
      <c r="O31" s="21"/>
      <c r="P31" s="21"/>
      <c r="Q31" s="56"/>
    </row>
    <row r="32" spans="1:17" ht="15.75">
      <c r="A32" s="3">
        <v>23</v>
      </c>
      <c r="B32" s="2" t="s">
        <v>4</v>
      </c>
      <c r="C32" s="2" t="s">
        <v>78</v>
      </c>
      <c r="D32" s="56" t="s">
        <v>55</v>
      </c>
      <c r="E32" s="55" t="s">
        <v>39</v>
      </c>
      <c r="F32" s="15">
        <v>239</v>
      </c>
      <c r="G32" s="16">
        <v>197</v>
      </c>
      <c r="H32" s="16">
        <v>136</v>
      </c>
      <c r="I32" s="49">
        <f t="shared" si="0"/>
        <v>82.426778242677827</v>
      </c>
      <c r="J32" s="49">
        <f t="shared" si="1"/>
        <v>56.903765690376567</v>
      </c>
      <c r="K32" s="21"/>
      <c r="L32" s="21"/>
      <c r="M32" s="21"/>
      <c r="N32" s="21"/>
      <c r="O32" s="21"/>
      <c r="P32" s="21"/>
      <c r="Q32" s="56"/>
    </row>
    <row r="33" spans="1:17" ht="15.75">
      <c r="A33" s="3">
        <v>24</v>
      </c>
      <c r="B33" s="2" t="s">
        <v>4</v>
      </c>
      <c r="C33" s="2" t="s">
        <v>78</v>
      </c>
      <c r="D33" s="56" t="s">
        <v>55</v>
      </c>
      <c r="E33" s="55" t="s">
        <v>52</v>
      </c>
      <c r="F33" s="15">
        <v>231</v>
      </c>
      <c r="G33" s="16">
        <v>196</v>
      </c>
      <c r="H33" s="16">
        <v>146</v>
      </c>
      <c r="I33" s="49">
        <f t="shared" si="0"/>
        <v>84.848484848484844</v>
      </c>
      <c r="J33" s="49">
        <f t="shared" si="1"/>
        <v>63.203463203463201</v>
      </c>
      <c r="K33" s="21"/>
      <c r="L33" s="21"/>
      <c r="M33" s="21"/>
      <c r="N33" s="21"/>
      <c r="O33" s="21"/>
      <c r="P33" s="21"/>
      <c r="Q33" s="56"/>
    </row>
    <row r="34" spans="1:17" ht="15.75">
      <c r="A34" s="3">
        <v>25</v>
      </c>
      <c r="B34" s="2" t="s">
        <v>4</v>
      </c>
      <c r="C34" s="2" t="s">
        <v>79</v>
      </c>
      <c r="D34" s="56" t="s">
        <v>55</v>
      </c>
      <c r="E34" s="55" t="s">
        <v>53</v>
      </c>
      <c r="F34" s="15">
        <v>500</v>
      </c>
      <c r="G34" s="16">
        <v>405</v>
      </c>
      <c r="H34" s="16">
        <v>292</v>
      </c>
      <c r="I34" s="49">
        <f t="shared" si="0"/>
        <v>81</v>
      </c>
      <c r="J34" s="49">
        <f t="shared" si="1"/>
        <v>58.4</v>
      </c>
      <c r="K34" s="21"/>
      <c r="L34" s="21"/>
      <c r="M34" s="21"/>
      <c r="N34" s="21"/>
      <c r="O34" s="21"/>
      <c r="P34" s="21"/>
      <c r="Q34" s="56"/>
    </row>
    <row r="35" spans="1:17" ht="15.75">
      <c r="A35" s="3">
        <v>26</v>
      </c>
      <c r="B35" s="2" t="s">
        <v>4</v>
      </c>
      <c r="C35" s="2" t="s">
        <v>79</v>
      </c>
      <c r="D35" s="56" t="s">
        <v>55</v>
      </c>
      <c r="E35" s="56" t="s">
        <v>40</v>
      </c>
      <c r="F35" s="16">
        <v>474</v>
      </c>
      <c r="G35" s="16">
        <v>387</v>
      </c>
      <c r="H35" s="16">
        <v>240</v>
      </c>
      <c r="I35" s="49">
        <f t="shared" si="0"/>
        <v>81.64556962025317</v>
      </c>
      <c r="J35" s="49">
        <f t="shared" si="1"/>
        <v>50.632911392405063</v>
      </c>
      <c r="K35" s="21"/>
      <c r="L35" s="21"/>
      <c r="M35" s="21"/>
      <c r="N35" s="21"/>
      <c r="O35" s="21"/>
      <c r="P35" s="21"/>
      <c r="Q35" s="56"/>
    </row>
    <row r="36" spans="1:17" ht="15.75">
      <c r="A36" s="3">
        <v>27</v>
      </c>
      <c r="B36" s="2" t="s">
        <v>4</v>
      </c>
      <c r="C36" s="2" t="s">
        <v>80</v>
      </c>
      <c r="D36" s="56" t="s">
        <v>55</v>
      </c>
      <c r="E36" s="55" t="s">
        <v>54</v>
      </c>
      <c r="F36" s="15">
        <v>287</v>
      </c>
      <c r="G36" s="15">
        <v>269</v>
      </c>
      <c r="H36" s="15">
        <v>260</v>
      </c>
      <c r="I36" s="49">
        <f t="shared" si="0"/>
        <v>93.728222996515683</v>
      </c>
      <c r="J36" s="49">
        <f t="shared" si="1"/>
        <v>90.592334494773525</v>
      </c>
      <c r="K36" s="21"/>
      <c r="L36" s="21"/>
      <c r="M36" s="21"/>
      <c r="N36" s="21"/>
      <c r="O36" s="21"/>
      <c r="P36" s="21"/>
      <c r="Q36" s="56"/>
    </row>
    <row r="37" spans="1:17" ht="15.75">
      <c r="A37" s="3"/>
      <c r="B37" s="2"/>
      <c r="C37" s="53"/>
      <c r="D37" s="53" t="s">
        <v>55</v>
      </c>
      <c r="E37" s="53" t="s">
        <v>41</v>
      </c>
      <c r="F37" s="28">
        <f t="shared" ref="F37:H37" si="3">SUM(F21:F36)</f>
        <v>5597</v>
      </c>
      <c r="G37" s="28">
        <f t="shared" si="3"/>
        <v>4913</v>
      </c>
      <c r="H37" s="28">
        <f t="shared" si="3"/>
        <v>3831</v>
      </c>
      <c r="I37" s="50">
        <f t="shared" si="0"/>
        <v>87.779167411113093</v>
      </c>
      <c r="J37" s="50">
        <f t="shared" si="1"/>
        <v>68.447382526353408</v>
      </c>
      <c r="K37" s="21"/>
      <c r="L37" s="21"/>
      <c r="M37" s="21"/>
      <c r="N37" s="21"/>
      <c r="O37" s="21"/>
      <c r="P37" s="21"/>
      <c r="Q37" s="56"/>
    </row>
    <row r="38" spans="1:17" ht="15.75">
      <c r="A38" s="3">
        <v>28</v>
      </c>
      <c r="B38" s="2" t="s">
        <v>4</v>
      </c>
      <c r="C38" s="2" t="s">
        <v>76</v>
      </c>
      <c r="D38" s="56" t="s">
        <v>70</v>
      </c>
      <c r="E38" s="55" t="s">
        <v>65</v>
      </c>
      <c r="F38" s="19"/>
      <c r="G38" s="21"/>
      <c r="H38" s="21"/>
      <c r="I38" s="21"/>
      <c r="J38" s="21"/>
      <c r="K38" s="15">
        <v>421</v>
      </c>
      <c r="L38" s="15">
        <v>416</v>
      </c>
      <c r="M38" s="15">
        <v>386</v>
      </c>
      <c r="N38" s="66">
        <v>208</v>
      </c>
      <c r="O38" s="25">
        <f>L38*100/K38</f>
        <v>98.812351543942995</v>
      </c>
      <c r="P38" s="25">
        <f>M38*100/K38</f>
        <v>91.686460807600952</v>
      </c>
      <c r="Q38" s="57">
        <f>N38*100/K38</f>
        <v>49.406175771971498</v>
      </c>
    </row>
    <row r="39" spans="1:17" ht="15.75">
      <c r="A39" s="3">
        <v>29</v>
      </c>
      <c r="B39" s="2" t="s">
        <v>4</v>
      </c>
      <c r="C39" s="2" t="s">
        <v>78</v>
      </c>
      <c r="D39" s="56" t="s">
        <v>70</v>
      </c>
      <c r="E39" s="55" t="s">
        <v>56</v>
      </c>
      <c r="F39" s="19"/>
      <c r="G39" s="21"/>
      <c r="H39" s="21"/>
      <c r="I39" s="21"/>
      <c r="J39" s="21"/>
      <c r="K39" s="15">
        <v>608</v>
      </c>
      <c r="L39" s="16">
        <v>597</v>
      </c>
      <c r="M39" s="16">
        <v>489</v>
      </c>
      <c r="N39" s="67">
        <v>246</v>
      </c>
      <c r="O39" s="25">
        <f t="shared" ref="O39:O53" si="4">L39*100/K39</f>
        <v>98.190789473684205</v>
      </c>
      <c r="P39" s="25">
        <f t="shared" ref="P39:P53" si="5">M39*100/K39</f>
        <v>80.42763157894737</v>
      </c>
      <c r="Q39" s="57">
        <f t="shared" ref="Q39:Q53" si="6">N39*100/K39</f>
        <v>40.460526315789473</v>
      </c>
    </row>
    <row r="40" spans="1:17" ht="15.75">
      <c r="A40" s="3">
        <v>30</v>
      </c>
      <c r="B40" s="2" t="s">
        <v>4</v>
      </c>
      <c r="C40" s="2" t="s">
        <v>75</v>
      </c>
      <c r="D40" s="56" t="s">
        <v>70</v>
      </c>
      <c r="E40" s="58" t="s">
        <v>57</v>
      </c>
      <c r="F40" s="20"/>
      <c r="G40" s="21"/>
      <c r="H40" s="21"/>
      <c r="I40" s="21"/>
      <c r="J40" s="21"/>
      <c r="K40" s="16">
        <v>708</v>
      </c>
      <c r="L40" s="16">
        <v>703</v>
      </c>
      <c r="M40" s="16">
        <v>683</v>
      </c>
      <c r="N40" s="67">
        <v>375</v>
      </c>
      <c r="O40" s="25">
        <f t="shared" si="4"/>
        <v>99.293785310734464</v>
      </c>
      <c r="P40" s="25">
        <f t="shared" si="5"/>
        <v>96.468926553672318</v>
      </c>
      <c r="Q40" s="57">
        <f t="shared" si="6"/>
        <v>52.966101694915253</v>
      </c>
    </row>
    <row r="41" spans="1:17" ht="15.75">
      <c r="A41" s="3">
        <v>31</v>
      </c>
      <c r="B41" s="2" t="s">
        <v>4</v>
      </c>
      <c r="C41" s="2" t="s">
        <v>74</v>
      </c>
      <c r="D41" s="56" t="s">
        <v>70</v>
      </c>
      <c r="E41" s="58" t="s">
        <v>58</v>
      </c>
      <c r="F41" s="19"/>
      <c r="G41" s="21"/>
      <c r="H41" s="21"/>
      <c r="I41" s="21"/>
      <c r="J41" s="21"/>
      <c r="K41" s="15">
        <v>1350</v>
      </c>
      <c r="L41" s="15">
        <v>1326</v>
      </c>
      <c r="M41" s="15">
        <v>1269</v>
      </c>
      <c r="N41" s="66">
        <v>644</v>
      </c>
      <c r="O41" s="25">
        <f t="shared" si="4"/>
        <v>98.222222222222229</v>
      </c>
      <c r="P41" s="25">
        <f t="shared" si="5"/>
        <v>94</v>
      </c>
      <c r="Q41" s="57">
        <f t="shared" si="6"/>
        <v>47.703703703703702</v>
      </c>
    </row>
    <row r="42" spans="1:17" ht="15.75">
      <c r="A42" s="3">
        <v>32</v>
      </c>
      <c r="B42" s="2" t="s">
        <v>4</v>
      </c>
      <c r="C42" s="2" t="s">
        <v>79</v>
      </c>
      <c r="D42" s="56" t="s">
        <v>70</v>
      </c>
      <c r="E42" s="55" t="s">
        <v>66</v>
      </c>
      <c r="F42" s="19"/>
      <c r="G42" s="21"/>
      <c r="H42" s="21"/>
      <c r="I42" s="21"/>
      <c r="J42" s="21"/>
      <c r="K42" s="15">
        <v>678</v>
      </c>
      <c r="L42" s="15">
        <v>639</v>
      </c>
      <c r="M42" s="15">
        <v>525</v>
      </c>
      <c r="N42" s="66">
        <v>353</v>
      </c>
      <c r="O42" s="25">
        <f t="shared" si="4"/>
        <v>94.247787610619469</v>
      </c>
      <c r="P42" s="25">
        <f t="shared" si="5"/>
        <v>77.43362831858407</v>
      </c>
      <c r="Q42" s="57">
        <f t="shared" si="6"/>
        <v>52.064896755162245</v>
      </c>
    </row>
    <row r="43" spans="1:17" ht="15.75">
      <c r="A43" s="3">
        <v>33</v>
      </c>
      <c r="B43" s="2" t="s">
        <v>4</v>
      </c>
      <c r="C43" s="2" t="s">
        <v>75</v>
      </c>
      <c r="D43" s="56" t="s">
        <v>70</v>
      </c>
      <c r="E43" s="55" t="s">
        <v>67</v>
      </c>
      <c r="F43" s="19"/>
      <c r="G43" s="21"/>
      <c r="H43" s="21"/>
      <c r="I43" s="21"/>
      <c r="J43" s="21"/>
      <c r="K43" s="15">
        <v>246</v>
      </c>
      <c r="L43" s="15">
        <v>242</v>
      </c>
      <c r="M43" s="15">
        <v>228</v>
      </c>
      <c r="N43" s="66">
        <v>79</v>
      </c>
      <c r="O43" s="25">
        <f t="shared" si="4"/>
        <v>98.373983739837399</v>
      </c>
      <c r="P43" s="25">
        <f t="shared" si="5"/>
        <v>92.682926829268297</v>
      </c>
      <c r="Q43" s="57">
        <f t="shared" si="6"/>
        <v>32.113821138211385</v>
      </c>
    </row>
    <row r="44" spans="1:17" ht="15.75">
      <c r="A44" s="3">
        <v>34</v>
      </c>
      <c r="B44" s="2" t="s">
        <v>4</v>
      </c>
      <c r="C44" s="2" t="s">
        <v>77</v>
      </c>
      <c r="D44" s="56" t="s">
        <v>70</v>
      </c>
      <c r="E44" s="55" t="s">
        <v>68</v>
      </c>
      <c r="F44" s="19"/>
      <c r="G44" s="21"/>
      <c r="H44" s="21"/>
      <c r="I44" s="21"/>
      <c r="J44" s="21"/>
      <c r="K44" s="15">
        <v>271</v>
      </c>
      <c r="L44" s="15">
        <v>263</v>
      </c>
      <c r="M44" s="15">
        <v>250</v>
      </c>
      <c r="N44" s="66">
        <v>147</v>
      </c>
      <c r="O44" s="25">
        <f t="shared" si="4"/>
        <v>97.047970479704802</v>
      </c>
      <c r="P44" s="25">
        <f t="shared" si="5"/>
        <v>92.250922509225092</v>
      </c>
      <c r="Q44" s="57">
        <f t="shared" si="6"/>
        <v>54.243542435424352</v>
      </c>
    </row>
    <row r="45" spans="1:17" ht="15.75">
      <c r="A45" s="3"/>
      <c r="B45" s="2"/>
      <c r="C45" s="53"/>
      <c r="D45" s="53" t="s">
        <v>70</v>
      </c>
      <c r="E45" s="53" t="s">
        <v>59</v>
      </c>
      <c r="F45" s="30"/>
      <c r="G45" s="6"/>
      <c r="H45" s="6"/>
      <c r="I45" s="6"/>
      <c r="J45" s="6"/>
      <c r="K45" s="28">
        <f t="shared" ref="K45:M45" si="7">SUM(K38:K44)</f>
        <v>4282</v>
      </c>
      <c r="L45" s="28">
        <f t="shared" si="7"/>
        <v>4186</v>
      </c>
      <c r="M45" s="28">
        <f t="shared" si="7"/>
        <v>3830</v>
      </c>
      <c r="N45" s="68">
        <f t="shared" ref="N45" si="8">SUM(N38:N44)</f>
        <v>2052</v>
      </c>
      <c r="O45" s="31">
        <f t="shared" si="4"/>
        <v>97.758056982718358</v>
      </c>
      <c r="P45" s="31">
        <f t="shared" si="5"/>
        <v>89.444184960298927</v>
      </c>
      <c r="Q45" s="59">
        <f t="shared" si="6"/>
        <v>47.921531994395146</v>
      </c>
    </row>
    <row r="46" spans="1:17" ht="15.75">
      <c r="A46" s="3">
        <v>35</v>
      </c>
      <c r="B46" s="2" t="s">
        <v>4</v>
      </c>
      <c r="C46" s="2" t="s">
        <v>79</v>
      </c>
      <c r="D46" s="56" t="s">
        <v>71</v>
      </c>
      <c r="E46" s="60" t="s">
        <v>60</v>
      </c>
      <c r="F46" s="20"/>
      <c r="G46" s="21"/>
      <c r="H46" s="21"/>
      <c r="I46" s="21"/>
      <c r="J46" s="21"/>
      <c r="K46" s="16">
        <v>693</v>
      </c>
      <c r="L46" s="16">
        <v>692</v>
      </c>
      <c r="M46" s="16">
        <v>692</v>
      </c>
      <c r="N46" s="69">
        <v>674</v>
      </c>
      <c r="O46" s="25">
        <f t="shared" si="4"/>
        <v>99.855699855699854</v>
      </c>
      <c r="P46" s="25">
        <f t="shared" si="5"/>
        <v>99.855699855699854</v>
      </c>
      <c r="Q46" s="57">
        <f t="shared" si="6"/>
        <v>97.258297258297262</v>
      </c>
    </row>
    <row r="47" spans="1:17" ht="15.75">
      <c r="A47" s="3">
        <v>36</v>
      </c>
      <c r="B47" s="2" t="s">
        <v>4</v>
      </c>
      <c r="C47" s="2" t="s">
        <v>80</v>
      </c>
      <c r="D47" s="56" t="s">
        <v>71</v>
      </c>
      <c r="E47" s="54" t="s">
        <v>69</v>
      </c>
      <c r="F47" s="20"/>
      <c r="G47" s="21"/>
      <c r="H47" s="21"/>
      <c r="I47" s="21"/>
      <c r="J47" s="21"/>
      <c r="K47" s="16">
        <v>266</v>
      </c>
      <c r="L47" s="16">
        <v>265</v>
      </c>
      <c r="M47" s="16">
        <v>261</v>
      </c>
      <c r="N47" s="69">
        <v>200</v>
      </c>
      <c r="O47" s="25">
        <f t="shared" si="4"/>
        <v>99.624060150375939</v>
      </c>
      <c r="P47" s="25">
        <f t="shared" si="5"/>
        <v>98.120300751879697</v>
      </c>
      <c r="Q47" s="57">
        <f t="shared" si="6"/>
        <v>75.187969924812023</v>
      </c>
    </row>
    <row r="48" spans="1:17" ht="15.75">
      <c r="A48" s="3">
        <v>37</v>
      </c>
      <c r="B48" s="2" t="s">
        <v>4</v>
      </c>
      <c r="C48" s="2" t="s">
        <v>74</v>
      </c>
      <c r="D48" s="56" t="s">
        <v>71</v>
      </c>
      <c r="E48" s="55" t="s">
        <v>61</v>
      </c>
      <c r="F48" s="19"/>
      <c r="G48" s="21"/>
      <c r="H48" s="21"/>
      <c r="I48" s="21"/>
      <c r="J48" s="21"/>
      <c r="K48" s="15">
        <v>733</v>
      </c>
      <c r="L48" s="15">
        <v>733</v>
      </c>
      <c r="M48" s="15">
        <v>733</v>
      </c>
      <c r="N48" s="66">
        <v>606</v>
      </c>
      <c r="O48" s="25">
        <f t="shared" si="4"/>
        <v>100</v>
      </c>
      <c r="P48" s="25">
        <f t="shared" si="5"/>
        <v>100</v>
      </c>
      <c r="Q48" s="57">
        <f t="shared" si="6"/>
        <v>82.67394270122783</v>
      </c>
    </row>
    <row r="49" spans="1:17" ht="15.75">
      <c r="A49" s="3">
        <v>38</v>
      </c>
      <c r="B49" s="2" t="s">
        <v>4</v>
      </c>
      <c r="C49" s="2" t="s">
        <v>75</v>
      </c>
      <c r="D49" s="56" t="s">
        <v>71</v>
      </c>
      <c r="E49" s="55" t="s">
        <v>62</v>
      </c>
      <c r="F49" s="19"/>
      <c r="G49" s="21"/>
      <c r="H49" s="21"/>
      <c r="I49" s="21"/>
      <c r="J49" s="21"/>
      <c r="K49" s="15">
        <v>881</v>
      </c>
      <c r="L49" s="15">
        <v>881</v>
      </c>
      <c r="M49" s="15">
        <v>881</v>
      </c>
      <c r="N49" s="66">
        <v>830</v>
      </c>
      <c r="O49" s="25">
        <f t="shared" si="4"/>
        <v>100</v>
      </c>
      <c r="P49" s="25">
        <f t="shared" si="5"/>
        <v>100</v>
      </c>
      <c r="Q49" s="57">
        <f t="shared" si="6"/>
        <v>94.211123723041993</v>
      </c>
    </row>
    <row r="50" spans="1:17" ht="15.75">
      <c r="A50" s="32"/>
      <c r="B50" s="2"/>
      <c r="C50" s="53"/>
      <c r="D50" s="53" t="s">
        <v>71</v>
      </c>
      <c r="E50" s="53" t="s">
        <v>63</v>
      </c>
      <c r="F50" s="33"/>
      <c r="G50" s="6"/>
      <c r="H50" s="6"/>
      <c r="I50" s="6"/>
      <c r="J50" s="6"/>
      <c r="K50" s="34">
        <f t="shared" ref="K50:L50" si="9">SUM(K46:K49)</f>
        <v>2573</v>
      </c>
      <c r="L50" s="34">
        <f t="shared" si="9"/>
        <v>2571</v>
      </c>
      <c r="M50" s="34">
        <f>SUM(M46:M49)</f>
        <v>2567</v>
      </c>
      <c r="N50" s="65">
        <f t="shared" ref="N50" si="10">SUM(N46:N49)</f>
        <v>2310</v>
      </c>
      <c r="O50" s="31">
        <f t="shared" si="4"/>
        <v>99.922269724057514</v>
      </c>
      <c r="P50" s="31">
        <f t="shared" si="5"/>
        <v>99.766809172172557</v>
      </c>
      <c r="Q50" s="59">
        <f t="shared" si="6"/>
        <v>89.778468713563939</v>
      </c>
    </row>
    <row r="51" spans="1:17" ht="15.75">
      <c r="A51" s="3">
        <v>39</v>
      </c>
      <c r="B51" s="2" t="s">
        <v>4</v>
      </c>
      <c r="C51" s="2" t="s">
        <v>79</v>
      </c>
      <c r="D51" s="56"/>
      <c r="E51" s="55" t="s">
        <v>64</v>
      </c>
      <c r="F51" s="24">
        <v>20</v>
      </c>
      <c r="G51" s="21">
        <v>14</v>
      </c>
      <c r="H51" s="21">
        <v>7</v>
      </c>
      <c r="I51" s="49">
        <f t="shared" ref="I51" si="11">G51*100/F51</f>
        <v>70</v>
      </c>
      <c r="J51" s="49">
        <f t="shared" ref="J51" si="12">H51*100/F51</f>
        <v>35</v>
      </c>
      <c r="K51" s="24">
        <v>17</v>
      </c>
      <c r="L51" s="21">
        <v>16</v>
      </c>
      <c r="M51" s="21">
        <v>16</v>
      </c>
      <c r="N51" s="21">
        <v>13</v>
      </c>
      <c r="O51" s="25">
        <f t="shared" si="4"/>
        <v>94.117647058823536</v>
      </c>
      <c r="P51" s="25">
        <f t="shared" si="5"/>
        <v>94.117647058823536</v>
      </c>
      <c r="Q51" s="57">
        <f t="shared" si="6"/>
        <v>76.470588235294116</v>
      </c>
    </row>
    <row r="52" spans="1:17" ht="15.75">
      <c r="A52" s="3">
        <v>40</v>
      </c>
      <c r="B52" s="2" t="s">
        <v>4</v>
      </c>
      <c r="C52" s="2" t="s">
        <v>74</v>
      </c>
      <c r="D52" s="56"/>
      <c r="E52" s="55" t="s">
        <v>72</v>
      </c>
      <c r="F52" s="24"/>
      <c r="G52" s="21"/>
      <c r="H52" s="21"/>
      <c r="I52" s="21"/>
      <c r="J52" s="21"/>
      <c r="K52" s="21">
        <v>254</v>
      </c>
      <c r="L52" s="21">
        <v>254</v>
      </c>
      <c r="M52" s="21">
        <v>254</v>
      </c>
      <c r="N52" s="21">
        <v>89</v>
      </c>
      <c r="O52" s="25">
        <f t="shared" si="4"/>
        <v>100</v>
      </c>
      <c r="P52" s="25">
        <f t="shared" si="5"/>
        <v>100</v>
      </c>
      <c r="Q52" s="57">
        <f t="shared" si="6"/>
        <v>35.039370078740156</v>
      </c>
    </row>
    <row r="53" spans="1:17" ht="15.75">
      <c r="A53" s="3"/>
      <c r="B53" s="2"/>
      <c r="C53" s="53"/>
      <c r="D53" s="53"/>
      <c r="E53" s="61" t="s">
        <v>73</v>
      </c>
      <c r="F53" s="62">
        <f>F20+F37+F51</f>
        <v>6454</v>
      </c>
      <c r="G53" s="62">
        <f t="shared" ref="G53:H53" si="13">G20+G37+G51</f>
        <v>5017</v>
      </c>
      <c r="H53" s="62">
        <f t="shared" si="13"/>
        <v>3885</v>
      </c>
      <c r="I53" s="50">
        <f t="shared" ref="I53" si="14">G53*100/F53</f>
        <v>77.734738146885647</v>
      </c>
      <c r="J53" s="50">
        <f t="shared" ref="J53" si="15">H53*100/F53</f>
        <v>60.195227765726678</v>
      </c>
      <c r="K53" s="62">
        <f>K45+K50+K51+K52</f>
        <v>7126</v>
      </c>
      <c r="L53" s="62">
        <f>L45+L50+L51+L52</f>
        <v>7027</v>
      </c>
      <c r="M53" s="61">
        <v>6397</v>
      </c>
      <c r="N53" s="51">
        <f>N45+N50+N51+N52</f>
        <v>4464</v>
      </c>
      <c r="O53" s="31">
        <f t="shared" si="4"/>
        <v>98.610721302273362</v>
      </c>
      <c r="P53" s="31">
        <f t="shared" si="5"/>
        <v>89.769856862194786</v>
      </c>
      <c r="Q53" s="59">
        <f t="shared" si="6"/>
        <v>62.643839461128266</v>
      </c>
    </row>
  </sheetData>
  <mergeCells count="16">
    <mergeCell ref="O6:Q6"/>
    <mergeCell ref="A1:Q1"/>
    <mergeCell ref="A2:P2"/>
    <mergeCell ref="A3:Q3"/>
    <mergeCell ref="A5:A8"/>
    <mergeCell ref="B5:B8"/>
    <mergeCell ref="C5:C8"/>
    <mergeCell ref="D5:D8"/>
    <mergeCell ref="E5:E8"/>
    <mergeCell ref="F5:J5"/>
    <mergeCell ref="K5:Q5"/>
    <mergeCell ref="F6:F8"/>
    <mergeCell ref="G6:H6"/>
    <mergeCell ref="I6:J6"/>
    <mergeCell ref="K6:K7"/>
    <mergeCell ref="L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3"/>
  <sheetViews>
    <sheetView tabSelected="1" topLeftCell="A4" workbookViewId="0">
      <pane xSplit="5" ySplit="5" topLeftCell="F36" activePane="bottomRight" state="frozen"/>
      <selection activeCell="A4" sqref="A4"/>
      <selection pane="topRight" activeCell="F4" sqref="F4"/>
      <selection pane="bottomLeft" activeCell="A9" sqref="A9"/>
      <selection pane="bottomRight" activeCell="F29" sqref="F29"/>
    </sheetView>
  </sheetViews>
  <sheetFormatPr defaultRowHeight="15"/>
  <cols>
    <col min="1" max="1" width="4.7109375" customWidth="1"/>
    <col min="2" max="2" width="9.140625" customWidth="1"/>
    <col min="3" max="3" width="17.5703125" customWidth="1"/>
    <col min="4" max="4" width="13.140625" customWidth="1"/>
    <col min="5" max="5" width="21" customWidth="1"/>
    <col min="6" max="8" width="9.42578125" bestFit="1" customWidth="1"/>
    <col min="9" max="10" width="9.28515625" bestFit="1" customWidth="1"/>
    <col min="11" max="12" width="11.5703125" customWidth="1"/>
    <col min="13" max="13" width="11" customWidth="1"/>
    <col min="14" max="14" width="9.42578125" bestFit="1" customWidth="1"/>
    <col min="15" max="17" width="9.28515625" bestFit="1" customWidth="1"/>
  </cols>
  <sheetData>
    <row r="1" spans="1:17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>
      <c r="A2" s="111" t="s">
        <v>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63"/>
    </row>
    <row r="3" spans="1:17">
      <c r="A3" s="113" t="s">
        <v>81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</row>
    <row r="5" spans="1:17">
      <c r="A5" s="112" t="s">
        <v>2</v>
      </c>
      <c r="B5" s="112" t="s">
        <v>3</v>
      </c>
      <c r="C5" s="112" t="s">
        <v>13</v>
      </c>
      <c r="D5" s="112" t="s">
        <v>15</v>
      </c>
      <c r="E5" s="112" t="s">
        <v>16</v>
      </c>
      <c r="F5" s="112" t="s">
        <v>17</v>
      </c>
      <c r="G5" s="112"/>
      <c r="H5" s="112"/>
      <c r="I5" s="112"/>
      <c r="J5" s="112"/>
      <c r="K5" s="112" t="s">
        <v>26</v>
      </c>
      <c r="L5" s="112"/>
      <c r="M5" s="112"/>
      <c r="N5" s="112"/>
      <c r="O5" s="112"/>
      <c r="P5" s="112"/>
      <c r="Q5" s="112"/>
    </row>
    <row r="6" spans="1:17">
      <c r="A6" s="112"/>
      <c r="B6" s="112"/>
      <c r="C6" s="112"/>
      <c r="D6" s="112"/>
      <c r="E6" s="112"/>
      <c r="F6" s="112" t="s">
        <v>33</v>
      </c>
      <c r="G6" s="112" t="s">
        <v>18</v>
      </c>
      <c r="H6" s="112"/>
      <c r="I6" s="112" t="s">
        <v>21</v>
      </c>
      <c r="J6" s="112"/>
      <c r="K6" s="112" t="s">
        <v>29</v>
      </c>
      <c r="L6" s="112" t="s">
        <v>18</v>
      </c>
      <c r="M6" s="112"/>
      <c r="N6" s="112"/>
      <c r="O6" s="112" t="s">
        <v>21</v>
      </c>
      <c r="P6" s="112"/>
      <c r="Q6" s="112"/>
    </row>
    <row r="7" spans="1:17">
      <c r="A7" s="112"/>
      <c r="B7" s="112"/>
      <c r="C7" s="112"/>
      <c r="D7" s="112"/>
      <c r="E7" s="112"/>
      <c r="F7" s="112"/>
      <c r="G7" s="64" t="s">
        <v>19</v>
      </c>
      <c r="H7" s="64" t="s">
        <v>20</v>
      </c>
      <c r="I7" s="64" t="s">
        <v>22</v>
      </c>
      <c r="J7" s="64" t="s">
        <v>23</v>
      </c>
      <c r="K7" s="112"/>
      <c r="L7" s="64" t="s">
        <v>19</v>
      </c>
      <c r="M7" s="64" t="s">
        <v>20</v>
      </c>
      <c r="N7" s="64" t="s">
        <v>27</v>
      </c>
      <c r="O7" s="64" t="s">
        <v>22</v>
      </c>
      <c r="P7" s="64" t="s">
        <v>23</v>
      </c>
      <c r="Q7" s="64" t="s">
        <v>28</v>
      </c>
    </row>
    <row r="8" spans="1:17">
      <c r="A8" s="112"/>
      <c r="B8" s="112"/>
      <c r="C8" s="112"/>
      <c r="D8" s="112"/>
      <c r="E8" s="112"/>
      <c r="F8" s="112"/>
      <c r="G8" s="64">
        <v>-2</v>
      </c>
      <c r="H8" s="64">
        <v>-3</v>
      </c>
      <c r="I8" s="64" t="s">
        <v>24</v>
      </c>
      <c r="J8" s="64" t="s">
        <v>25</v>
      </c>
      <c r="K8" s="64">
        <v>-4</v>
      </c>
      <c r="L8" s="64">
        <v>-5</v>
      </c>
      <c r="M8" s="64">
        <v>-6</v>
      </c>
      <c r="N8" s="64">
        <v>-7</v>
      </c>
      <c r="O8" s="64" t="s">
        <v>30</v>
      </c>
      <c r="P8" s="64" t="s">
        <v>31</v>
      </c>
      <c r="Q8" s="64" t="s">
        <v>32</v>
      </c>
    </row>
    <row r="9" spans="1:17" ht="15.75">
      <c r="A9" s="70">
        <v>1</v>
      </c>
      <c r="B9" s="71" t="s">
        <v>4</v>
      </c>
      <c r="C9" s="71" t="s">
        <v>74</v>
      </c>
      <c r="D9" s="72" t="s">
        <v>14</v>
      </c>
      <c r="E9" s="10" t="s">
        <v>42</v>
      </c>
      <c r="F9" s="73">
        <v>129</v>
      </c>
      <c r="G9" s="73">
        <v>0</v>
      </c>
      <c r="H9" s="74">
        <v>0</v>
      </c>
      <c r="I9" s="75">
        <f t="shared" ref="I9:I37" si="0">G9*100/F9</f>
        <v>0</v>
      </c>
      <c r="J9" s="75">
        <f t="shared" ref="J9:J37" si="1">H9*100/F9</f>
        <v>0</v>
      </c>
      <c r="K9" s="76"/>
      <c r="L9" s="76"/>
      <c r="M9" s="76"/>
      <c r="N9" s="76"/>
      <c r="O9" s="76"/>
      <c r="P9" s="76"/>
      <c r="Q9" s="106"/>
    </row>
    <row r="10" spans="1:17" ht="15.75">
      <c r="A10" s="70">
        <v>2</v>
      </c>
      <c r="B10" s="71" t="s">
        <v>4</v>
      </c>
      <c r="C10" s="71" t="s">
        <v>74</v>
      </c>
      <c r="D10" s="72" t="s">
        <v>14</v>
      </c>
      <c r="E10" s="10" t="s">
        <v>5</v>
      </c>
      <c r="F10" s="73">
        <v>86</v>
      </c>
      <c r="G10" s="73">
        <v>0</v>
      </c>
      <c r="H10" s="74">
        <v>0</v>
      </c>
      <c r="I10" s="75">
        <f t="shared" si="0"/>
        <v>0</v>
      </c>
      <c r="J10" s="75">
        <f t="shared" si="1"/>
        <v>0</v>
      </c>
      <c r="K10" s="76"/>
      <c r="L10" s="76"/>
      <c r="M10" s="76"/>
      <c r="N10" s="76"/>
      <c r="O10" s="76"/>
      <c r="P10" s="76"/>
      <c r="Q10" s="106"/>
    </row>
    <row r="11" spans="1:17" ht="15.75">
      <c r="A11" s="70">
        <v>3</v>
      </c>
      <c r="B11" s="71" t="s">
        <v>4</v>
      </c>
      <c r="C11" s="71" t="s">
        <v>75</v>
      </c>
      <c r="D11" s="72" t="s">
        <v>14</v>
      </c>
      <c r="E11" s="77" t="s">
        <v>43</v>
      </c>
      <c r="F11" s="78">
        <v>119</v>
      </c>
      <c r="G11" s="73">
        <v>13</v>
      </c>
      <c r="H11" s="74">
        <v>7</v>
      </c>
      <c r="I11" s="75">
        <f t="shared" si="0"/>
        <v>10.92436974789916</v>
      </c>
      <c r="J11" s="75">
        <f t="shared" si="1"/>
        <v>5.882352941176471</v>
      </c>
      <c r="K11" s="76"/>
      <c r="L11" s="76"/>
      <c r="M11" s="76"/>
      <c r="N11" s="76"/>
      <c r="O11" s="76"/>
      <c r="P11" s="76"/>
      <c r="Q11" s="106"/>
    </row>
    <row r="12" spans="1:17" ht="15.75">
      <c r="A12" s="70">
        <v>4</v>
      </c>
      <c r="B12" s="71" t="s">
        <v>4</v>
      </c>
      <c r="C12" s="71" t="s">
        <v>75</v>
      </c>
      <c r="D12" s="72" t="s">
        <v>14</v>
      </c>
      <c r="E12" s="10" t="s">
        <v>7</v>
      </c>
      <c r="F12" s="73">
        <v>50</v>
      </c>
      <c r="G12" s="73">
        <v>2</v>
      </c>
      <c r="H12" s="74">
        <v>0</v>
      </c>
      <c r="I12" s="75">
        <f t="shared" si="0"/>
        <v>4</v>
      </c>
      <c r="J12" s="75">
        <f t="shared" si="1"/>
        <v>0</v>
      </c>
      <c r="K12" s="76"/>
      <c r="L12" s="76"/>
      <c r="M12" s="76"/>
      <c r="N12" s="76"/>
      <c r="O12" s="76"/>
      <c r="P12" s="76"/>
      <c r="Q12" s="106"/>
    </row>
    <row r="13" spans="1:17" ht="15.75">
      <c r="A13" s="70">
        <v>5</v>
      </c>
      <c r="B13" s="71" t="s">
        <v>4</v>
      </c>
      <c r="C13" s="71" t="s">
        <v>76</v>
      </c>
      <c r="D13" s="72" t="s">
        <v>14</v>
      </c>
      <c r="E13" s="10" t="s">
        <v>44</v>
      </c>
      <c r="F13" s="73">
        <v>101</v>
      </c>
      <c r="G13" s="73">
        <v>25</v>
      </c>
      <c r="H13" s="74">
        <v>20</v>
      </c>
      <c r="I13" s="75">
        <f t="shared" si="0"/>
        <v>24.752475247524753</v>
      </c>
      <c r="J13" s="75">
        <f t="shared" si="1"/>
        <v>19.801980198019802</v>
      </c>
      <c r="K13" s="76"/>
      <c r="L13" s="76"/>
      <c r="M13" s="76"/>
      <c r="N13" s="76"/>
      <c r="O13" s="76"/>
      <c r="P13" s="76"/>
      <c r="Q13" s="106"/>
    </row>
    <row r="14" spans="1:17" ht="15.75">
      <c r="A14" s="70">
        <v>6</v>
      </c>
      <c r="B14" s="71" t="s">
        <v>4</v>
      </c>
      <c r="C14" s="71" t="s">
        <v>77</v>
      </c>
      <c r="D14" s="72" t="s">
        <v>14</v>
      </c>
      <c r="E14" s="10" t="s">
        <v>6</v>
      </c>
      <c r="F14" s="73">
        <v>77</v>
      </c>
      <c r="G14" s="73">
        <v>21</v>
      </c>
      <c r="H14" s="74">
        <v>7</v>
      </c>
      <c r="I14" s="75">
        <f t="shared" si="0"/>
        <v>27.272727272727273</v>
      </c>
      <c r="J14" s="75">
        <f t="shared" si="1"/>
        <v>9.0909090909090917</v>
      </c>
      <c r="K14" s="76"/>
      <c r="L14" s="76"/>
      <c r="M14" s="76"/>
      <c r="N14" s="76"/>
      <c r="O14" s="76"/>
      <c r="P14" s="76"/>
      <c r="Q14" s="106"/>
    </row>
    <row r="15" spans="1:17" ht="15.75">
      <c r="A15" s="70">
        <v>7</v>
      </c>
      <c r="B15" s="71" t="s">
        <v>4</v>
      </c>
      <c r="C15" s="71" t="s">
        <v>78</v>
      </c>
      <c r="D15" s="72" t="s">
        <v>14</v>
      </c>
      <c r="E15" s="8" t="s">
        <v>11</v>
      </c>
      <c r="F15" s="78">
        <v>74</v>
      </c>
      <c r="G15" s="79">
        <v>6</v>
      </c>
      <c r="H15" s="79">
        <v>1</v>
      </c>
      <c r="I15" s="75">
        <f t="shared" si="0"/>
        <v>8.1081081081081088</v>
      </c>
      <c r="J15" s="75">
        <f t="shared" si="1"/>
        <v>1.3513513513513513</v>
      </c>
      <c r="K15" s="76"/>
      <c r="L15" s="76"/>
      <c r="M15" s="76"/>
      <c r="N15" s="76"/>
      <c r="O15" s="76"/>
      <c r="P15" s="76"/>
      <c r="Q15" s="106"/>
    </row>
    <row r="16" spans="1:17" ht="15.75">
      <c r="A16" s="70">
        <v>8</v>
      </c>
      <c r="B16" s="71" t="s">
        <v>4</v>
      </c>
      <c r="C16" s="71" t="s">
        <v>78</v>
      </c>
      <c r="D16" s="72" t="s">
        <v>14</v>
      </c>
      <c r="E16" s="10" t="s">
        <v>12</v>
      </c>
      <c r="F16" s="73">
        <v>63</v>
      </c>
      <c r="G16" s="80">
        <v>8</v>
      </c>
      <c r="H16" s="74">
        <v>3</v>
      </c>
      <c r="I16" s="75">
        <f t="shared" si="0"/>
        <v>12.698412698412698</v>
      </c>
      <c r="J16" s="75">
        <f t="shared" si="1"/>
        <v>4.7619047619047619</v>
      </c>
      <c r="K16" s="76"/>
      <c r="L16" s="76"/>
      <c r="M16" s="76"/>
      <c r="N16" s="76"/>
      <c r="O16" s="76"/>
      <c r="P16" s="76"/>
      <c r="Q16" s="106"/>
    </row>
    <row r="17" spans="1:17" ht="15.75">
      <c r="A17" s="70">
        <v>9</v>
      </c>
      <c r="B17" s="71" t="s">
        <v>4</v>
      </c>
      <c r="C17" s="71" t="s">
        <v>79</v>
      </c>
      <c r="D17" s="72" t="s">
        <v>14</v>
      </c>
      <c r="E17" s="10" t="s">
        <v>10</v>
      </c>
      <c r="F17" s="73">
        <v>55</v>
      </c>
      <c r="G17" s="73">
        <v>0</v>
      </c>
      <c r="H17" s="74">
        <v>0</v>
      </c>
      <c r="I17" s="75">
        <f t="shared" si="0"/>
        <v>0</v>
      </c>
      <c r="J17" s="75">
        <f t="shared" si="1"/>
        <v>0</v>
      </c>
      <c r="K17" s="76"/>
      <c r="L17" s="76"/>
      <c r="M17" s="76"/>
      <c r="N17" s="76"/>
      <c r="O17" s="76"/>
      <c r="P17" s="76"/>
      <c r="Q17" s="106"/>
    </row>
    <row r="18" spans="1:17" ht="15.75">
      <c r="A18" s="70">
        <v>10</v>
      </c>
      <c r="B18" s="71" t="s">
        <v>4</v>
      </c>
      <c r="C18" s="71" t="s">
        <v>79</v>
      </c>
      <c r="D18" s="72" t="s">
        <v>14</v>
      </c>
      <c r="E18" s="10" t="s">
        <v>8</v>
      </c>
      <c r="F18" s="78">
        <v>39</v>
      </c>
      <c r="G18" s="79">
        <v>15</v>
      </c>
      <c r="H18" s="79">
        <v>9</v>
      </c>
      <c r="I18" s="75">
        <f t="shared" si="0"/>
        <v>38.46153846153846</v>
      </c>
      <c r="J18" s="75">
        <f t="shared" si="1"/>
        <v>23.076923076923077</v>
      </c>
      <c r="K18" s="76"/>
      <c r="L18" s="76"/>
      <c r="M18" s="76"/>
      <c r="N18" s="76"/>
      <c r="O18" s="76"/>
      <c r="P18" s="76"/>
      <c r="Q18" s="106"/>
    </row>
    <row r="19" spans="1:17" ht="15.75">
      <c r="A19" s="70">
        <v>11</v>
      </c>
      <c r="B19" s="71" t="s">
        <v>4</v>
      </c>
      <c r="C19" s="71" t="s">
        <v>80</v>
      </c>
      <c r="D19" s="72" t="s">
        <v>14</v>
      </c>
      <c r="E19" s="8" t="s">
        <v>9</v>
      </c>
      <c r="F19" s="81">
        <v>44</v>
      </c>
      <c r="G19" s="82">
        <v>0</v>
      </c>
      <c r="H19" s="83">
        <v>0</v>
      </c>
      <c r="I19" s="75">
        <f t="shared" si="0"/>
        <v>0</v>
      </c>
      <c r="J19" s="75">
        <f t="shared" si="1"/>
        <v>0</v>
      </c>
      <c r="K19" s="76"/>
      <c r="L19" s="76"/>
      <c r="M19" s="76"/>
      <c r="N19" s="76"/>
      <c r="O19" s="76"/>
      <c r="P19" s="76"/>
      <c r="Q19" s="106"/>
    </row>
    <row r="20" spans="1:17" ht="15.75">
      <c r="A20" s="70"/>
      <c r="B20" s="71"/>
      <c r="C20" s="84"/>
      <c r="D20" s="85" t="s">
        <v>14</v>
      </c>
      <c r="E20" s="84" t="s">
        <v>34</v>
      </c>
      <c r="F20" s="86">
        <f t="shared" ref="F20:H20" si="2">SUM(F9:F19)</f>
        <v>837</v>
      </c>
      <c r="G20" s="87">
        <f t="shared" si="2"/>
        <v>90</v>
      </c>
      <c r="H20" s="88">
        <f t="shared" si="2"/>
        <v>47</v>
      </c>
      <c r="I20" s="89">
        <f t="shared" si="0"/>
        <v>10.75268817204301</v>
      </c>
      <c r="J20" s="89">
        <f t="shared" si="1"/>
        <v>5.6152927120669061</v>
      </c>
      <c r="K20" s="90"/>
      <c r="L20" s="90"/>
      <c r="M20" s="90"/>
      <c r="N20" s="90"/>
      <c r="O20" s="90"/>
      <c r="P20" s="90"/>
      <c r="Q20" s="107"/>
    </row>
    <row r="21" spans="1:17" ht="15.75">
      <c r="A21" s="70">
        <v>12</v>
      </c>
      <c r="B21" s="71" t="s">
        <v>4</v>
      </c>
      <c r="C21" s="71" t="s">
        <v>74</v>
      </c>
      <c r="D21" s="91" t="s">
        <v>55</v>
      </c>
      <c r="E21" s="92" t="s">
        <v>46</v>
      </c>
      <c r="F21" s="73">
        <v>957</v>
      </c>
      <c r="G21" s="73">
        <v>822</v>
      </c>
      <c r="H21" s="17">
        <v>530</v>
      </c>
      <c r="I21" s="75">
        <f t="shared" si="0"/>
        <v>85.893416927899693</v>
      </c>
      <c r="J21" s="75">
        <f t="shared" si="1"/>
        <v>55.381400208986413</v>
      </c>
      <c r="K21" s="90"/>
      <c r="L21" s="90"/>
      <c r="M21" s="90"/>
      <c r="N21" s="90"/>
      <c r="O21" s="90"/>
      <c r="P21" s="90"/>
      <c r="Q21" s="107"/>
    </row>
    <row r="22" spans="1:17" ht="15.75">
      <c r="A22" s="70">
        <v>13</v>
      </c>
      <c r="B22" s="71" t="s">
        <v>4</v>
      </c>
      <c r="C22" s="71" t="s">
        <v>74</v>
      </c>
      <c r="D22" s="91" t="s">
        <v>55</v>
      </c>
      <c r="E22" s="10" t="s">
        <v>45</v>
      </c>
      <c r="F22" s="73">
        <v>236</v>
      </c>
      <c r="G22" s="73">
        <v>192</v>
      </c>
      <c r="H22" s="18">
        <v>179</v>
      </c>
      <c r="I22" s="75">
        <f t="shared" si="0"/>
        <v>81.355932203389827</v>
      </c>
      <c r="J22" s="75">
        <f t="shared" si="1"/>
        <v>75.847457627118644</v>
      </c>
      <c r="K22" s="90"/>
      <c r="L22" s="90"/>
      <c r="M22" s="90"/>
      <c r="N22" s="90"/>
      <c r="O22" s="90"/>
      <c r="P22" s="90"/>
      <c r="Q22" s="107"/>
    </row>
    <row r="23" spans="1:17" ht="15.75">
      <c r="A23" s="70">
        <v>14</v>
      </c>
      <c r="B23" s="71" t="s">
        <v>4</v>
      </c>
      <c r="C23" s="71" t="s">
        <v>74</v>
      </c>
      <c r="D23" s="91" t="s">
        <v>55</v>
      </c>
      <c r="E23" s="10" t="s">
        <v>47</v>
      </c>
      <c r="F23" s="73">
        <v>415</v>
      </c>
      <c r="G23" s="73">
        <v>336</v>
      </c>
      <c r="H23" s="18">
        <v>242</v>
      </c>
      <c r="I23" s="75">
        <f t="shared" si="0"/>
        <v>80.963855421686745</v>
      </c>
      <c r="J23" s="75">
        <f t="shared" si="1"/>
        <v>58.313253012048193</v>
      </c>
      <c r="K23" s="90"/>
      <c r="L23" s="90"/>
      <c r="M23" s="90"/>
      <c r="N23" s="90"/>
      <c r="O23" s="90"/>
      <c r="P23" s="90"/>
      <c r="Q23" s="107"/>
    </row>
    <row r="24" spans="1:17" ht="15.75">
      <c r="A24" s="70">
        <v>15</v>
      </c>
      <c r="B24" s="71" t="s">
        <v>4</v>
      </c>
      <c r="C24" s="71" t="s">
        <v>74</v>
      </c>
      <c r="D24" s="91" t="s">
        <v>55</v>
      </c>
      <c r="E24" s="10" t="s">
        <v>48</v>
      </c>
      <c r="F24" s="73">
        <v>135</v>
      </c>
      <c r="G24" s="73">
        <v>120</v>
      </c>
      <c r="H24" s="18">
        <v>86</v>
      </c>
      <c r="I24" s="75">
        <f t="shared" si="0"/>
        <v>88.888888888888886</v>
      </c>
      <c r="J24" s="75">
        <f t="shared" si="1"/>
        <v>63.703703703703702</v>
      </c>
      <c r="K24" s="90"/>
      <c r="L24" s="90"/>
      <c r="M24" s="90"/>
      <c r="N24" s="90"/>
      <c r="O24" s="90"/>
      <c r="P24" s="90"/>
      <c r="Q24" s="107"/>
    </row>
    <row r="25" spans="1:17" ht="15.75">
      <c r="A25" s="70">
        <v>16</v>
      </c>
      <c r="B25" s="71" t="s">
        <v>4</v>
      </c>
      <c r="C25" s="71" t="s">
        <v>75</v>
      </c>
      <c r="D25" s="91" t="s">
        <v>55</v>
      </c>
      <c r="E25" s="10" t="s">
        <v>35</v>
      </c>
      <c r="F25" s="73">
        <v>323</v>
      </c>
      <c r="G25" s="73">
        <v>314</v>
      </c>
      <c r="H25" s="18">
        <v>260</v>
      </c>
      <c r="I25" s="75">
        <f t="shared" si="0"/>
        <v>97.213622291021679</v>
      </c>
      <c r="J25" s="75">
        <f t="shared" si="1"/>
        <v>80.495356037151709</v>
      </c>
      <c r="K25" s="90"/>
      <c r="L25" s="90"/>
      <c r="M25" s="90"/>
      <c r="N25" s="90"/>
      <c r="O25" s="90"/>
      <c r="P25" s="90"/>
      <c r="Q25" s="107"/>
    </row>
    <row r="26" spans="1:17" ht="15.75">
      <c r="A26" s="70">
        <v>17</v>
      </c>
      <c r="B26" s="71" t="s">
        <v>4</v>
      </c>
      <c r="C26" s="71" t="s">
        <v>75</v>
      </c>
      <c r="D26" s="91" t="s">
        <v>55</v>
      </c>
      <c r="E26" s="10" t="s">
        <v>36</v>
      </c>
      <c r="F26" s="73">
        <v>545</v>
      </c>
      <c r="G26" s="73">
        <v>516</v>
      </c>
      <c r="H26" s="18">
        <v>467</v>
      </c>
      <c r="I26" s="75">
        <f t="shared" si="0"/>
        <v>94.678899082568805</v>
      </c>
      <c r="J26" s="75">
        <f t="shared" si="1"/>
        <v>85.688073394495419</v>
      </c>
      <c r="K26" s="90"/>
      <c r="L26" s="90"/>
      <c r="M26" s="90"/>
      <c r="N26" s="90"/>
      <c r="O26" s="90"/>
      <c r="P26" s="90"/>
      <c r="Q26" s="107"/>
    </row>
    <row r="27" spans="1:17" ht="15.75">
      <c r="A27" s="70">
        <v>18</v>
      </c>
      <c r="B27" s="71" t="s">
        <v>4</v>
      </c>
      <c r="C27" s="71" t="s">
        <v>75</v>
      </c>
      <c r="D27" s="91" t="s">
        <v>55</v>
      </c>
      <c r="E27" s="10" t="s">
        <v>49</v>
      </c>
      <c r="F27" s="73">
        <v>194</v>
      </c>
      <c r="G27" s="73">
        <v>177</v>
      </c>
      <c r="H27" s="18">
        <v>161</v>
      </c>
      <c r="I27" s="75">
        <f t="shared" si="0"/>
        <v>91.237113402061851</v>
      </c>
      <c r="J27" s="75">
        <f t="shared" si="1"/>
        <v>82.989690721649481</v>
      </c>
      <c r="K27" s="90"/>
      <c r="L27" s="90"/>
      <c r="M27" s="90"/>
      <c r="N27" s="90"/>
      <c r="O27" s="90"/>
      <c r="P27" s="90"/>
      <c r="Q27" s="107"/>
    </row>
    <row r="28" spans="1:17" ht="15.75">
      <c r="A28" s="3">
        <v>19</v>
      </c>
      <c r="B28" s="2" t="s">
        <v>4</v>
      </c>
      <c r="C28" s="2" t="s">
        <v>76</v>
      </c>
      <c r="D28" s="56" t="s">
        <v>55</v>
      </c>
      <c r="E28" s="54" t="s">
        <v>37</v>
      </c>
      <c r="F28" s="73">
        <v>454</v>
      </c>
      <c r="G28" s="73">
        <v>428</v>
      </c>
      <c r="H28" s="18">
        <v>388</v>
      </c>
      <c r="I28" s="49">
        <f t="shared" si="0"/>
        <v>94.273127753303967</v>
      </c>
      <c r="J28" s="49">
        <f t="shared" si="1"/>
        <v>85.46255506607929</v>
      </c>
      <c r="K28" s="21"/>
      <c r="L28" s="21"/>
      <c r="M28" s="21"/>
      <c r="N28" s="21"/>
      <c r="O28" s="21"/>
      <c r="P28" s="21"/>
      <c r="Q28" s="108"/>
    </row>
    <row r="29" spans="1:17" ht="15.75">
      <c r="A29" s="70">
        <v>20</v>
      </c>
      <c r="B29" s="71" t="s">
        <v>4</v>
      </c>
      <c r="C29" s="71" t="s">
        <v>77</v>
      </c>
      <c r="D29" s="91" t="s">
        <v>55</v>
      </c>
      <c r="E29" s="10" t="s">
        <v>50</v>
      </c>
      <c r="F29" s="109">
        <v>152</v>
      </c>
      <c r="G29" s="73">
        <v>145</v>
      </c>
      <c r="H29" s="18">
        <v>102</v>
      </c>
      <c r="I29" s="75">
        <f t="shared" si="0"/>
        <v>95.39473684210526</v>
      </c>
      <c r="J29" s="75">
        <f t="shared" si="1"/>
        <v>67.10526315789474</v>
      </c>
      <c r="K29" s="90"/>
      <c r="L29" s="90"/>
      <c r="M29" s="90"/>
      <c r="N29" s="90"/>
      <c r="O29" s="90"/>
      <c r="P29" s="90"/>
      <c r="Q29" s="107"/>
    </row>
    <row r="30" spans="1:17" ht="15.75">
      <c r="A30" s="70">
        <v>21</v>
      </c>
      <c r="B30" s="71" t="s">
        <v>4</v>
      </c>
      <c r="C30" s="71" t="s">
        <v>77</v>
      </c>
      <c r="D30" s="91" t="s">
        <v>55</v>
      </c>
      <c r="E30" s="10" t="s">
        <v>51</v>
      </c>
      <c r="F30" s="73">
        <v>238</v>
      </c>
      <c r="G30" s="73">
        <v>230</v>
      </c>
      <c r="H30" s="18">
        <v>213</v>
      </c>
      <c r="I30" s="75">
        <f t="shared" si="0"/>
        <v>96.638655462184872</v>
      </c>
      <c r="J30" s="75">
        <f t="shared" si="1"/>
        <v>89.495798319327733</v>
      </c>
      <c r="K30" s="90"/>
      <c r="L30" s="90"/>
      <c r="M30" s="90"/>
      <c r="N30" s="90"/>
      <c r="O30" s="90"/>
      <c r="P30" s="90"/>
      <c r="Q30" s="107"/>
    </row>
    <row r="31" spans="1:17" ht="15.75">
      <c r="A31" s="70">
        <v>22</v>
      </c>
      <c r="B31" s="71" t="s">
        <v>4</v>
      </c>
      <c r="C31" s="71" t="s">
        <v>78</v>
      </c>
      <c r="D31" s="91" t="s">
        <v>55</v>
      </c>
      <c r="E31" s="8" t="s">
        <v>38</v>
      </c>
      <c r="F31" s="79">
        <v>217</v>
      </c>
      <c r="G31" s="93">
        <v>179</v>
      </c>
      <c r="H31" s="79">
        <v>129</v>
      </c>
      <c r="I31" s="75">
        <f t="shared" si="0"/>
        <v>82.488479262672811</v>
      </c>
      <c r="J31" s="75">
        <f t="shared" si="1"/>
        <v>59.447004608294932</v>
      </c>
      <c r="K31" s="90"/>
      <c r="L31" s="90"/>
      <c r="M31" s="90"/>
      <c r="N31" s="90"/>
      <c r="O31" s="90"/>
      <c r="P31" s="90"/>
      <c r="Q31" s="107"/>
    </row>
    <row r="32" spans="1:17" ht="15.75">
      <c r="A32" s="70">
        <v>23</v>
      </c>
      <c r="B32" s="71" t="s">
        <v>4</v>
      </c>
      <c r="C32" s="71" t="s">
        <v>78</v>
      </c>
      <c r="D32" s="91" t="s">
        <v>55</v>
      </c>
      <c r="E32" s="8" t="s">
        <v>39</v>
      </c>
      <c r="F32" s="15">
        <v>239</v>
      </c>
      <c r="G32" s="16">
        <v>197</v>
      </c>
      <c r="H32" s="16">
        <v>136</v>
      </c>
      <c r="I32" s="75">
        <f t="shared" si="0"/>
        <v>82.426778242677827</v>
      </c>
      <c r="J32" s="75">
        <f t="shared" si="1"/>
        <v>56.903765690376567</v>
      </c>
      <c r="K32" s="90"/>
      <c r="L32" s="90"/>
      <c r="M32" s="90"/>
      <c r="N32" s="90"/>
      <c r="O32" s="90"/>
      <c r="P32" s="90"/>
      <c r="Q32" s="107"/>
    </row>
    <row r="33" spans="1:17" ht="15.75">
      <c r="A33" s="70">
        <v>24</v>
      </c>
      <c r="B33" s="71" t="s">
        <v>4</v>
      </c>
      <c r="C33" s="71" t="s">
        <v>78</v>
      </c>
      <c r="D33" s="91" t="s">
        <v>55</v>
      </c>
      <c r="E33" s="8" t="s">
        <v>52</v>
      </c>
      <c r="F33" s="15">
        <v>231</v>
      </c>
      <c r="G33" s="16">
        <v>196</v>
      </c>
      <c r="H33" s="16">
        <v>146</v>
      </c>
      <c r="I33" s="75">
        <f t="shared" si="0"/>
        <v>84.848484848484844</v>
      </c>
      <c r="J33" s="75">
        <f t="shared" si="1"/>
        <v>63.203463203463201</v>
      </c>
      <c r="K33" s="90"/>
      <c r="L33" s="90"/>
      <c r="M33" s="90"/>
      <c r="N33" s="90"/>
      <c r="O33" s="90"/>
      <c r="P33" s="90"/>
      <c r="Q33" s="107"/>
    </row>
    <row r="34" spans="1:17" ht="15.75">
      <c r="A34" s="70">
        <v>25</v>
      </c>
      <c r="B34" s="71" t="s">
        <v>4</v>
      </c>
      <c r="C34" s="71" t="s">
        <v>79</v>
      </c>
      <c r="D34" s="91" t="s">
        <v>55</v>
      </c>
      <c r="E34" s="8" t="s">
        <v>53</v>
      </c>
      <c r="F34" s="15">
        <v>500</v>
      </c>
      <c r="G34" s="16">
        <v>405</v>
      </c>
      <c r="H34" s="16">
        <v>292</v>
      </c>
      <c r="I34" s="75">
        <f t="shared" si="0"/>
        <v>81</v>
      </c>
      <c r="J34" s="75">
        <f t="shared" si="1"/>
        <v>58.4</v>
      </c>
      <c r="K34" s="90"/>
      <c r="L34" s="90"/>
      <c r="M34" s="90"/>
      <c r="N34" s="90"/>
      <c r="O34" s="90"/>
      <c r="P34" s="90"/>
      <c r="Q34" s="107"/>
    </row>
    <row r="35" spans="1:17" ht="15.75">
      <c r="A35" s="70">
        <v>26</v>
      </c>
      <c r="B35" s="71" t="s">
        <v>4</v>
      </c>
      <c r="C35" s="71" t="s">
        <v>79</v>
      </c>
      <c r="D35" s="91" t="s">
        <v>55</v>
      </c>
      <c r="E35" s="91" t="s">
        <v>40</v>
      </c>
      <c r="F35" s="79">
        <v>474</v>
      </c>
      <c r="G35" s="79">
        <v>387</v>
      </c>
      <c r="H35" s="79">
        <v>240</v>
      </c>
      <c r="I35" s="75">
        <f t="shared" si="0"/>
        <v>81.64556962025317</v>
      </c>
      <c r="J35" s="75">
        <f t="shared" si="1"/>
        <v>50.632911392405063</v>
      </c>
      <c r="K35" s="90"/>
      <c r="L35" s="90"/>
      <c r="M35" s="90"/>
      <c r="N35" s="90"/>
      <c r="O35" s="90"/>
      <c r="P35" s="90"/>
      <c r="Q35" s="107"/>
    </row>
    <row r="36" spans="1:17" ht="15.75">
      <c r="A36" s="70">
        <v>27</v>
      </c>
      <c r="B36" s="71" t="s">
        <v>4</v>
      </c>
      <c r="C36" s="71" t="s">
        <v>80</v>
      </c>
      <c r="D36" s="91" t="s">
        <v>55</v>
      </c>
      <c r="E36" s="8" t="s">
        <v>54</v>
      </c>
      <c r="F36" s="78">
        <v>287</v>
      </c>
      <c r="G36" s="78">
        <v>268</v>
      </c>
      <c r="H36" s="78">
        <v>258</v>
      </c>
      <c r="I36" s="75">
        <f t="shared" si="0"/>
        <v>93.379790940766554</v>
      </c>
      <c r="J36" s="75">
        <f t="shared" si="1"/>
        <v>89.895470383275267</v>
      </c>
      <c r="K36" s="90"/>
      <c r="L36" s="90"/>
      <c r="M36" s="90"/>
      <c r="N36" s="90"/>
      <c r="O36" s="90"/>
      <c r="P36" s="90"/>
      <c r="Q36" s="107"/>
    </row>
    <row r="37" spans="1:17" ht="15.75">
      <c r="A37" s="70"/>
      <c r="B37" s="71"/>
      <c r="C37" s="84"/>
      <c r="D37" s="84" t="s">
        <v>55</v>
      </c>
      <c r="E37" s="84" t="s">
        <v>41</v>
      </c>
      <c r="F37" s="86">
        <f t="shared" ref="F37:H37" si="3">SUM(F21:F36)</f>
        <v>5597</v>
      </c>
      <c r="G37" s="86">
        <f t="shared" si="3"/>
        <v>4912</v>
      </c>
      <c r="H37" s="86">
        <f t="shared" si="3"/>
        <v>3829</v>
      </c>
      <c r="I37" s="89">
        <f t="shared" si="0"/>
        <v>87.761300696801854</v>
      </c>
      <c r="J37" s="89">
        <f t="shared" si="1"/>
        <v>68.41164909773093</v>
      </c>
      <c r="K37" s="90"/>
      <c r="L37" s="90"/>
      <c r="M37" s="90"/>
      <c r="N37" s="90"/>
      <c r="O37" s="90"/>
      <c r="P37" s="90"/>
      <c r="Q37" s="107"/>
    </row>
    <row r="38" spans="1:17" ht="15.75">
      <c r="A38" s="70">
        <v>28</v>
      </c>
      <c r="B38" s="71" t="s">
        <v>4</v>
      </c>
      <c r="C38" s="71" t="s">
        <v>76</v>
      </c>
      <c r="D38" s="91" t="s">
        <v>70</v>
      </c>
      <c r="E38" s="8" t="s">
        <v>65</v>
      </c>
      <c r="F38" s="94"/>
      <c r="G38" s="90"/>
      <c r="H38" s="90"/>
      <c r="I38" s="90"/>
      <c r="J38" s="90"/>
      <c r="K38" s="78">
        <v>421</v>
      </c>
      <c r="L38" s="78">
        <v>416</v>
      </c>
      <c r="M38" s="78">
        <v>386</v>
      </c>
      <c r="N38" s="78">
        <v>208</v>
      </c>
      <c r="O38" s="95">
        <f>L38*100/K38</f>
        <v>98.812351543942995</v>
      </c>
      <c r="P38" s="95">
        <f>M38*100/K38</f>
        <v>91.686460807600952</v>
      </c>
      <c r="Q38" s="95">
        <f>N38*100/K38</f>
        <v>49.406175771971498</v>
      </c>
    </row>
    <row r="39" spans="1:17" ht="15.75">
      <c r="A39" s="70">
        <v>29</v>
      </c>
      <c r="B39" s="71" t="s">
        <v>4</v>
      </c>
      <c r="C39" s="71" t="s">
        <v>78</v>
      </c>
      <c r="D39" s="91" t="s">
        <v>70</v>
      </c>
      <c r="E39" s="8" t="s">
        <v>56</v>
      </c>
      <c r="F39" s="94"/>
      <c r="G39" s="90"/>
      <c r="H39" s="90"/>
      <c r="I39" s="90"/>
      <c r="J39" s="90"/>
      <c r="K39" s="15">
        <v>608</v>
      </c>
      <c r="L39" s="16">
        <v>597</v>
      </c>
      <c r="M39" s="16">
        <v>493</v>
      </c>
      <c r="N39" s="16">
        <v>247</v>
      </c>
      <c r="O39" s="95">
        <f t="shared" ref="O39:O53" si="4">L39*100/K39</f>
        <v>98.190789473684205</v>
      </c>
      <c r="P39" s="95">
        <f t="shared" ref="P39:P53" si="5">M39*100/K39</f>
        <v>81.08552631578948</v>
      </c>
      <c r="Q39" s="95">
        <f t="shared" ref="Q39:Q53" si="6">N39*100/K39</f>
        <v>40.625</v>
      </c>
    </row>
    <row r="40" spans="1:17" ht="15.75">
      <c r="A40" s="70">
        <v>30</v>
      </c>
      <c r="B40" s="71" t="s">
        <v>4</v>
      </c>
      <c r="C40" s="71" t="s">
        <v>75</v>
      </c>
      <c r="D40" s="91" t="s">
        <v>70</v>
      </c>
      <c r="E40" s="96" t="s">
        <v>57</v>
      </c>
      <c r="F40" s="97"/>
      <c r="G40" s="90"/>
      <c r="H40" s="90"/>
      <c r="I40" s="90"/>
      <c r="J40" s="90"/>
      <c r="K40" s="79">
        <v>710</v>
      </c>
      <c r="L40" s="16">
        <v>705</v>
      </c>
      <c r="M40" s="16">
        <v>688</v>
      </c>
      <c r="N40" s="16">
        <v>386</v>
      </c>
      <c r="O40" s="95">
        <f t="shared" si="4"/>
        <v>99.295774647887328</v>
      </c>
      <c r="P40" s="95">
        <f t="shared" si="5"/>
        <v>96.901408450704224</v>
      </c>
      <c r="Q40" s="95">
        <f t="shared" si="6"/>
        <v>54.366197183098592</v>
      </c>
    </row>
    <row r="41" spans="1:17" ht="15.75">
      <c r="A41" s="70">
        <v>31</v>
      </c>
      <c r="B41" s="71" t="s">
        <v>4</v>
      </c>
      <c r="C41" s="71" t="s">
        <v>74</v>
      </c>
      <c r="D41" s="91" t="s">
        <v>70</v>
      </c>
      <c r="E41" s="96" t="s">
        <v>58</v>
      </c>
      <c r="F41" s="94"/>
      <c r="G41" s="90"/>
      <c r="H41" s="90"/>
      <c r="I41" s="90"/>
      <c r="J41" s="90"/>
      <c r="K41" s="78">
        <v>1350</v>
      </c>
      <c r="L41" s="78">
        <v>1326</v>
      </c>
      <c r="M41" s="78">
        <v>1269</v>
      </c>
      <c r="N41" s="78">
        <v>644</v>
      </c>
      <c r="O41" s="95">
        <f t="shared" si="4"/>
        <v>98.222222222222229</v>
      </c>
      <c r="P41" s="95">
        <f t="shared" si="5"/>
        <v>94</v>
      </c>
      <c r="Q41" s="95">
        <f t="shared" si="6"/>
        <v>47.703703703703702</v>
      </c>
    </row>
    <row r="42" spans="1:17" ht="15.75">
      <c r="A42" s="70">
        <v>32</v>
      </c>
      <c r="B42" s="71" t="s">
        <v>4</v>
      </c>
      <c r="C42" s="71" t="s">
        <v>79</v>
      </c>
      <c r="D42" s="91" t="s">
        <v>70</v>
      </c>
      <c r="E42" s="8" t="s">
        <v>66</v>
      </c>
      <c r="F42" s="94"/>
      <c r="G42" s="90"/>
      <c r="H42" s="90"/>
      <c r="I42" s="90"/>
      <c r="J42" s="90"/>
      <c r="K42" s="78">
        <v>678</v>
      </c>
      <c r="L42" s="78">
        <v>639</v>
      </c>
      <c r="M42" s="78">
        <v>525</v>
      </c>
      <c r="N42" s="78">
        <v>353</v>
      </c>
      <c r="O42" s="95">
        <f t="shared" si="4"/>
        <v>94.247787610619469</v>
      </c>
      <c r="P42" s="95">
        <f t="shared" si="5"/>
        <v>77.43362831858407</v>
      </c>
      <c r="Q42" s="95">
        <f t="shared" si="6"/>
        <v>52.064896755162245</v>
      </c>
    </row>
    <row r="43" spans="1:17" ht="15.75">
      <c r="A43" s="70">
        <v>33</v>
      </c>
      <c r="B43" s="71" t="s">
        <v>4</v>
      </c>
      <c r="C43" s="71" t="s">
        <v>75</v>
      </c>
      <c r="D43" s="91" t="s">
        <v>70</v>
      </c>
      <c r="E43" s="8" t="s">
        <v>67</v>
      </c>
      <c r="F43" s="94"/>
      <c r="G43" s="90"/>
      <c r="H43" s="90"/>
      <c r="I43" s="90"/>
      <c r="J43" s="90"/>
      <c r="K43" s="78">
        <v>246</v>
      </c>
      <c r="L43" s="78">
        <v>242</v>
      </c>
      <c r="M43" s="78">
        <v>228</v>
      </c>
      <c r="N43" s="78">
        <v>79</v>
      </c>
      <c r="O43" s="95">
        <f t="shared" si="4"/>
        <v>98.373983739837399</v>
      </c>
      <c r="P43" s="95">
        <f t="shared" si="5"/>
        <v>92.682926829268297</v>
      </c>
      <c r="Q43" s="95">
        <f t="shared" si="6"/>
        <v>32.113821138211385</v>
      </c>
    </row>
    <row r="44" spans="1:17" ht="15.75">
      <c r="A44" s="70">
        <v>34</v>
      </c>
      <c r="B44" s="71" t="s">
        <v>4</v>
      </c>
      <c r="C44" s="71" t="s">
        <v>77</v>
      </c>
      <c r="D44" s="91" t="s">
        <v>70</v>
      </c>
      <c r="E44" s="8" t="s">
        <v>68</v>
      </c>
      <c r="F44" s="94"/>
      <c r="G44" s="90"/>
      <c r="H44" s="90"/>
      <c r="I44" s="90"/>
      <c r="J44" s="90"/>
      <c r="K44" s="78">
        <v>271</v>
      </c>
      <c r="L44" s="78">
        <v>263</v>
      </c>
      <c r="M44" s="78">
        <v>250</v>
      </c>
      <c r="N44" s="78">
        <v>147</v>
      </c>
      <c r="O44" s="95">
        <f t="shared" si="4"/>
        <v>97.047970479704802</v>
      </c>
      <c r="P44" s="95">
        <f t="shared" si="5"/>
        <v>92.250922509225092</v>
      </c>
      <c r="Q44" s="95">
        <f t="shared" si="6"/>
        <v>54.243542435424352</v>
      </c>
    </row>
    <row r="45" spans="1:17" ht="15.75">
      <c r="A45" s="70"/>
      <c r="B45" s="71"/>
      <c r="C45" s="84"/>
      <c r="D45" s="84" t="s">
        <v>70</v>
      </c>
      <c r="E45" s="84" t="s">
        <v>59</v>
      </c>
      <c r="F45" s="98"/>
      <c r="G45" s="99"/>
      <c r="H45" s="99"/>
      <c r="I45" s="99"/>
      <c r="J45" s="99"/>
      <c r="K45" s="86">
        <f t="shared" ref="K45:N45" si="7">SUM(K38:K44)</f>
        <v>4284</v>
      </c>
      <c r="L45" s="86">
        <f t="shared" si="7"/>
        <v>4188</v>
      </c>
      <c r="M45" s="86">
        <f t="shared" si="7"/>
        <v>3839</v>
      </c>
      <c r="N45" s="86">
        <f t="shared" si="7"/>
        <v>2064</v>
      </c>
      <c r="O45" s="100">
        <f t="shared" si="4"/>
        <v>97.759103641456576</v>
      </c>
      <c r="P45" s="100">
        <f t="shared" si="5"/>
        <v>89.612511671335199</v>
      </c>
      <c r="Q45" s="100">
        <f t="shared" si="6"/>
        <v>48.179271708683473</v>
      </c>
    </row>
    <row r="46" spans="1:17" ht="15.75">
      <c r="A46" s="70">
        <v>35</v>
      </c>
      <c r="B46" s="71" t="s">
        <v>4</v>
      </c>
      <c r="C46" s="71" t="s">
        <v>79</v>
      </c>
      <c r="D46" s="91" t="s">
        <v>71</v>
      </c>
      <c r="E46" s="14" t="s">
        <v>60</v>
      </c>
      <c r="F46" s="97"/>
      <c r="G46" s="90"/>
      <c r="H46" s="90"/>
      <c r="I46" s="90"/>
      <c r="J46" s="90"/>
      <c r="K46" s="110">
        <v>693</v>
      </c>
      <c r="L46" s="79">
        <v>692</v>
      </c>
      <c r="M46" s="79">
        <v>674</v>
      </c>
      <c r="N46" s="79">
        <v>674</v>
      </c>
      <c r="O46" s="95">
        <f t="shared" si="4"/>
        <v>99.855699855699854</v>
      </c>
      <c r="P46" s="95">
        <f t="shared" si="5"/>
        <v>97.258297258297262</v>
      </c>
      <c r="Q46" s="95">
        <f t="shared" si="6"/>
        <v>97.258297258297262</v>
      </c>
    </row>
    <row r="47" spans="1:17" ht="15.75">
      <c r="A47" s="3">
        <v>36</v>
      </c>
      <c r="B47" s="2" t="s">
        <v>4</v>
      </c>
      <c r="C47" s="2" t="s">
        <v>80</v>
      </c>
      <c r="D47" s="56" t="s">
        <v>71</v>
      </c>
      <c r="E47" s="54" t="s">
        <v>69</v>
      </c>
      <c r="F47" s="20"/>
      <c r="G47" s="21"/>
      <c r="H47" s="21"/>
      <c r="I47" s="21"/>
      <c r="J47" s="21"/>
      <c r="K47" s="110">
        <v>266</v>
      </c>
      <c r="L47" s="16">
        <v>265</v>
      </c>
      <c r="M47" s="79">
        <v>200</v>
      </c>
      <c r="N47" s="16">
        <v>200</v>
      </c>
      <c r="O47" s="25">
        <f t="shared" si="4"/>
        <v>99.624060150375939</v>
      </c>
      <c r="P47" s="25">
        <f t="shared" si="5"/>
        <v>75.187969924812023</v>
      </c>
      <c r="Q47" s="25">
        <f t="shared" si="6"/>
        <v>75.187969924812023</v>
      </c>
    </row>
    <row r="48" spans="1:17" ht="15.75">
      <c r="A48" s="70">
        <v>37</v>
      </c>
      <c r="B48" s="71" t="s">
        <v>4</v>
      </c>
      <c r="C48" s="71" t="s">
        <v>74</v>
      </c>
      <c r="D48" s="91" t="s">
        <v>71</v>
      </c>
      <c r="E48" s="8" t="s">
        <v>61</v>
      </c>
      <c r="F48" s="94"/>
      <c r="G48" s="90"/>
      <c r="H48" s="90"/>
      <c r="I48" s="90"/>
      <c r="J48" s="90"/>
      <c r="K48" s="78">
        <v>733</v>
      </c>
      <c r="L48" s="78">
        <v>733</v>
      </c>
      <c r="M48" s="78">
        <v>606</v>
      </c>
      <c r="N48" s="78">
        <v>606</v>
      </c>
      <c r="O48" s="95">
        <f t="shared" si="4"/>
        <v>100</v>
      </c>
      <c r="P48" s="95">
        <f t="shared" si="5"/>
        <v>82.67394270122783</v>
      </c>
      <c r="Q48" s="95">
        <f t="shared" si="6"/>
        <v>82.67394270122783</v>
      </c>
    </row>
    <row r="49" spans="1:17" ht="15.75">
      <c r="A49" s="70">
        <v>38</v>
      </c>
      <c r="B49" s="71" t="s">
        <v>4</v>
      </c>
      <c r="C49" s="71" t="s">
        <v>75</v>
      </c>
      <c r="D49" s="91" t="s">
        <v>71</v>
      </c>
      <c r="E49" s="8" t="s">
        <v>62</v>
      </c>
      <c r="F49" s="94"/>
      <c r="G49" s="90"/>
      <c r="H49" s="90"/>
      <c r="I49" s="90"/>
      <c r="J49" s="90"/>
      <c r="K49" s="78">
        <v>881</v>
      </c>
      <c r="L49" s="78">
        <v>881</v>
      </c>
      <c r="M49" s="78">
        <v>830</v>
      </c>
      <c r="N49" s="78">
        <v>829</v>
      </c>
      <c r="O49" s="95">
        <f t="shared" si="4"/>
        <v>100</v>
      </c>
      <c r="P49" s="95">
        <f t="shared" si="5"/>
        <v>94.211123723041993</v>
      </c>
      <c r="Q49" s="95">
        <f t="shared" si="6"/>
        <v>94.097616345062434</v>
      </c>
    </row>
    <row r="50" spans="1:17" ht="15.75">
      <c r="A50" s="101"/>
      <c r="B50" s="71"/>
      <c r="C50" s="84"/>
      <c r="D50" s="84" t="s">
        <v>71</v>
      </c>
      <c r="E50" s="84" t="s">
        <v>63</v>
      </c>
      <c r="F50" s="102"/>
      <c r="G50" s="99"/>
      <c r="H50" s="99"/>
      <c r="I50" s="99"/>
      <c r="J50" s="99"/>
      <c r="K50" s="103">
        <f t="shared" ref="K50:L50" si="8">SUM(K46:K49)</f>
        <v>2573</v>
      </c>
      <c r="L50" s="103">
        <f t="shared" si="8"/>
        <v>2571</v>
      </c>
      <c r="M50" s="103">
        <f>SUM(M46:M49)</f>
        <v>2310</v>
      </c>
      <c r="N50" s="103">
        <f t="shared" ref="N50" si="9">SUM(N46:N49)</f>
        <v>2309</v>
      </c>
      <c r="O50" s="100">
        <f t="shared" si="4"/>
        <v>99.922269724057514</v>
      </c>
      <c r="P50" s="100">
        <f t="shared" si="5"/>
        <v>89.778468713563939</v>
      </c>
      <c r="Q50" s="100">
        <f t="shared" si="6"/>
        <v>89.739603575592696</v>
      </c>
    </row>
    <row r="51" spans="1:17" ht="15.75">
      <c r="A51" s="70">
        <v>39</v>
      </c>
      <c r="B51" s="71" t="s">
        <v>4</v>
      </c>
      <c r="C51" s="71" t="s">
        <v>79</v>
      </c>
      <c r="D51" s="91"/>
      <c r="E51" s="8" t="s">
        <v>64</v>
      </c>
      <c r="F51" s="104">
        <v>20</v>
      </c>
      <c r="G51" s="90">
        <v>14</v>
      </c>
      <c r="H51" s="90">
        <v>7</v>
      </c>
      <c r="I51" s="75">
        <f>G51*100/F51</f>
        <v>70</v>
      </c>
      <c r="J51" s="75">
        <f>H51*100/F51</f>
        <v>35</v>
      </c>
      <c r="K51" s="104">
        <v>17</v>
      </c>
      <c r="L51" s="90">
        <v>16</v>
      </c>
      <c r="M51" s="90">
        <v>16</v>
      </c>
      <c r="N51" s="90">
        <v>13</v>
      </c>
      <c r="O51" s="95">
        <f t="shared" si="4"/>
        <v>94.117647058823536</v>
      </c>
      <c r="P51" s="95">
        <f t="shared" si="5"/>
        <v>94.117647058823536</v>
      </c>
      <c r="Q51" s="95">
        <f t="shared" si="6"/>
        <v>76.470588235294116</v>
      </c>
    </row>
    <row r="52" spans="1:17" ht="15.75">
      <c r="A52" s="70">
        <v>40</v>
      </c>
      <c r="B52" s="71" t="s">
        <v>4</v>
      </c>
      <c r="C52" s="71" t="s">
        <v>74</v>
      </c>
      <c r="D52" s="91"/>
      <c r="E52" s="8" t="s">
        <v>72</v>
      </c>
      <c r="F52" s="104"/>
      <c r="G52" s="90"/>
      <c r="H52" s="90"/>
      <c r="I52" s="90"/>
      <c r="J52" s="90"/>
      <c r="K52" s="90">
        <v>254</v>
      </c>
      <c r="L52" s="90">
        <v>254</v>
      </c>
      <c r="M52" s="90">
        <v>254</v>
      </c>
      <c r="N52" s="90">
        <v>89</v>
      </c>
      <c r="O52" s="95">
        <f t="shared" si="4"/>
        <v>100</v>
      </c>
      <c r="P52" s="95">
        <f t="shared" si="5"/>
        <v>100</v>
      </c>
      <c r="Q52" s="95">
        <f t="shared" si="6"/>
        <v>35.039370078740156</v>
      </c>
    </row>
    <row r="53" spans="1:17" ht="15.75">
      <c r="A53" s="70"/>
      <c r="B53" s="71"/>
      <c r="C53" s="84"/>
      <c r="D53" s="84"/>
      <c r="E53" s="35" t="s">
        <v>73</v>
      </c>
      <c r="F53" s="105">
        <f>F20+F37+F51</f>
        <v>6454</v>
      </c>
      <c r="G53" s="105">
        <f t="shared" ref="G53:H53" si="10">G20+G37+G51</f>
        <v>5016</v>
      </c>
      <c r="H53" s="105">
        <f t="shared" si="10"/>
        <v>3883</v>
      </c>
      <c r="I53" s="89">
        <f>G53*100/F53</f>
        <v>77.719243879764491</v>
      </c>
      <c r="J53" s="89">
        <f>H53*100/F53</f>
        <v>60.164239231484352</v>
      </c>
      <c r="K53" s="105">
        <f>K45+K50+K51+K52</f>
        <v>7128</v>
      </c>
      <c r="L53" s="105">
        <f>L45+L50+L51+L52</f>
        <v>7029</v>
      </c>
      <c r="M53" s="99">
        <v>6397</v>
      </c>
      <c r="N53" s="105">
        <f>N45+N50+N51+N52</f>
        <v>4475</v>
      </c>
      <c r="O53" s="100">
        <f t="shared" si="4"/>
        <v>98.611111111111114</v>
      </c>
      <c r="P53" s="100">
        <f t="shared" si="5"/>
        <v>89.74466891133558</v>
      </c>
      <c r="Q53" s="100">
        <f t="shared" si="6"/>
        <v>62.780583613916946</v>
      </c>
    </row>
  </sheetData>
  <mergeCells count="16">
    <mergeCell ref="O6:Q6"/>
    <mergeCell ref="A1:Q1"/>
    <mergeCell ref="A2:P2"/>
    <mergeCell ref="A3:Q3"/>
    <mergeCell ref="A5:A8"/>
    <mergeCell ref="B5:B8"/>
    <mergeCell ref="C5:C8"/>
    <mergeCell ref="D5:D8"/>
    <mergeCell ref="E5:E8"/>
    <mergeCell ref="F5:J5"/>
    <mergeCell ref="K5:Q5"/>
    <mergeCell ref="F6:F8"/>
    <mergeCell ref="G6:H6"/>
    <mergeCell ref="I6:J6"/>
    <mergeCell ref="K6:K7"/>
    <mergeCell ref="L6:N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3.10</vt:lpstr>
      <vt:lpstr>10.10</vt:lpstr>
      <vt:lpstr>17.10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2022-10-02T22:16:42Z</dcterms:created>
  <dcterms:modified xsi:type="dcterms:W3CDTF">2022-10-23T15:29:00Z</dcterms:modified>
</cp:coreProperties>
</file>